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700" activeTab="0"/>
  </bookViews>
  <sheets>
    <sheet name="Budget-Smeta-49 (3)" sheetId="1" r:id="rId1"/>
    <sheet name="Лист1" sheetId="2" r:id="rId2"/>
  </sheets>
  <definedNames>
    <definedName name="_xlnm.Print_Titles" localSheetId="0">'Budget-Smeta-49 (3)'!$31:$31</definedName>
    <definedName name="_xlnm.Print_Area" localSheetId="0">'Budget-Smeta-49 (3)'!$A$1:$K$72</definedName>
  </definedNames>
  <calcPr fullCalcOnLoad="1"/>
</workbook>
</file>

<file path=xl/sharedStrings.xml><?xml version="1.0" encoding="utf-8"?>
<sst xmlns="http://schemas.openxmlformats.org/spreadsheetml/2006/main" count="182" uniqueCount="165">
  <si>
    <t>Ð³í»Éí³Í N1</t>
  </si>
  <si>
    <t>§´Ûáõç»ï³ÛÇÝ ÑÇÙÝ³ñÏÝ»ñÇ å³Ñå³ÝÙ³Ý</t>
  </si>
  <si>
    <t xml:space="preserve">         Í³Ëë»ñÇ Ý³Ë³Ñ³ßíÇ Ó¨Á¦</t>
  </si>
  <si>
    <t xml:space="preserve">úñÇÝ³Ï»ÉÇ Ó¨ N1 </t>
  </si>
  <si>
    <t>h³ëï³ïí»É ¿  ÐÐ ýÇÝ³ÝëÝ»ñÇ ¨ ¿ÏáÝáÙÇÏ³ÛÇ</t>
  </si>
  <si>
    <t xml:space="preserve">Ý³Ë³ñ³ñÇ      23 ÑáõÉÇëÇ     2007 Ãí³Ï³ÝÇ </t>
  </si>
  <si>
    <t>§Ð ² ê î ² î àô Ø   ºØª¦</t>
  </si>
  <si>
    <t xml:space="preserve">                                                              N  597-Ü   Ññ³Ù³Ýáí</t>
  </si>
  <si>
    <t>Î.î.</t>
  </si>
  <si>
    <t xml:space="preserve">(ÐÐ å»ï³Ï³Ý Ï³é³í³ñÙ³Ý Ù³ñÙÝÇ Õ»Ï³í³ñÇ /Ñ³Ù³ÛÝùÇ Õ»Ï³í³ñÇ/ ëïáñ³·ñáõÃÛáõÝÁ ¨ ².Ð.².) </t>
  </si>
  <si>
    <t xml:space="preserve">     Ü ² Ê ² Ð ² Þ Æ ì </t>
  </si>
  <si>
    <t xml:space="preserve">8. ´Ûáõç»ï³ÛÇÝ  Í³Ëë»ñÇ  ·áñÍ³é³Ï³Ý  ¹³ë³Ï³ñ·.   </t>
  </si>
  <si>
    <t>Í³ÍÏ³·Çñ</t>
  </si>
  <si>
    <t xml:space="preserve">3. ÐÇÙÝ³ñÏÇ ï»Õ³µ³ßËÙ³Ý  Ù³ñ½Ç  ¨  Ñ³Ù³ÛÝùÇ Ïá¹Ý  Áëï   </t>
  </si>
  <si>
    <t xml:space="preserve">    µÛáõç»ï³ÛÇÝ  Í³Ëë»ñÇ  ï³ñ³Íù³ÛÇÝ  ¹³ë³Ï³ñ·Ù³Ý </t>
  </si>
  <si>
    <t xml:space="preserve">4.  ÐÐ å»ï³Ï³Ý Ï³é³í³ñÙ³Ý (ï»Õ³Ï³Ý ÇÝùÝ³Ï³é³í³ñÙ³Ý)  Ù³ñÙÝÇ </t>
  </si>
  <si>
    <t>10. Ìñ³·ñÇ  Ïá¹Á</t>
  </si>
  <si>
    <t>11.ÐÐ å»ï³Ï³Ý Ï³é³í³ñÙ³Ý (îÆ)</t>
  </si>
  <si>
    <t>5. ÐÇÙÝ³ñÏÁ ëå³ë³ñÏáÕ ï»Õ³Ï³Ý ·³ÝÓ³å»ï³Ï³Ý µ³ÅÝÇ (î¶´) ³Ýí³ÝáõÙÁ ___________________________________________________</t>
  </si>
  <si>
    <t>Ðñ³½¹³ÝÇ î¶´</t>
  </si>
  <si>
    <t xml:space="preserve">Ù³ñÙÝÇ Ïá¹Ý Áëï µÛáõç»ï³ÛÇÝ Í³Ëë»ñÇ ·»ñ³ï»ëã³Ï. </t>
  </si>
  <si>
    <t xml:space="preserve">6. ÐÇÙÝ³ñÏÇª  ï»Õ³Ï³Ý ·³ÝÓ³å»ï³Ï³Ý µ³ÅÝáõÙ (î¶´)  Ñ³ßí³éÙ³Ý   Ñ³Ù³ñÁ </t>
  </si>
  <si>
    <t xml:space="preserve">7. üÇÝ³Ýë³íáñÙ³Ý  ³ÕµÛáõñÇ  Ïá¹Á  (ÐÐ  å»ï³Ï³Ý  µÛáõç»ª 1, Ñ³Ù³ÛÝùÇ  µÛáõç»ª 2) </t>
  </si>
  <si>
    <t>1</t>
  </si>
  <si>
    <t>12. â³÷Ç ÙÇ³íáñÁª Ñ³½³ñ ¹ñ³Ù</t>
  </si>
  <si>
    <t xml:space="preserve">îáÕÇ          NN  </t>
  </si>
  <si>
    <t xml:space="preserve">´Ûáõç»ï³ÛÇÝ Í³Ëë»ñÇ ïÝï»ë³·Çï³Ï³Ý ¹³ë³Ï³ñ·Ù³Ý Ñá¹í³ÍÝ»ñÇ </t>
  </si>
  <si>
    <t xml:space="preserve">ÜáõÛÝ Å³Ù³Ý³Ï³Ñ³ïí³ÍÇ Ñ³Ù³ñ Ý³ËÏÇÝáõÙ Ñ³ëï³ïí³Íª ·áñÍáÕ </t>
  </si>
  <si>
    <t>³Û¹ ÃíáõÙª Áëï »é³ÙëÛ³ÏÝ»ñÇ (»é³ÙëÛ³ÏÇ ³ÙÇëÝ»ñÇ)³×áÕ³Ï³Ý</t>
  </si>
  <si>
    <t>³Ýí³ÝáõÙÝ»ñÁ</t>
  </si>
  <si>
    <t xml:space="preserve"> NN </t>
  </si>
  <si>
    <t>Ý³Ë³Ñ³ßíÇ óáõó³ÝÇßÝ»ñÁ</t>
  </si>
  <si>
    <t xml:space="preserve">Ý³Ë³Ñ³ßíáõÙ Ï³ï³ñí³Í ÷á÷áËáõÃÛáõÝ-Ý»ñÁ  (³í»É³óáõÙÁª /+/,  å³Ï³ë»óáõÙÁª/-/   </t>
  </si>
  <si>
    <t>I</t>
  </si>
  <si>
    <t>II</t>
  </si>
  <si>
    <t>III</t>
  </si>
  <si>
    <t>IV</t>
  </si>
  <si>
    <t>²</t>
  </si>
  <si>
    <t>´</t>
  </si>
  <si>
    <t>¶</t>
  </si>
  <si>
    <t>2</t>
  </si>
  <si>
    <t>3</t>
  </si>
  <si>
    <t>x</t>
  </si>
  <si>
    <t>1,1 ²ßË³ï³ÝùÇ í³ñÓ³ïñáõÃÛáõÝ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</si>
  <si>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</si>
  <si>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</si>
  <si>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>2 Ì³é³ÛáõÃÛáõÝÝ»ñÇ ¨ ³åñ³ÝùÝ»ñÇ Ó»éù µ»ñáõÙ</t>
  </si>
  <si>
    <t>2.1 Þ³ñáõÝ³Ï³Ï³Ý Í³Ëë»ñ</t>
  </si>
  <si>
    <t xml:space="preserve"> -·áñÍ³éÝ³Ï³Ý ¨ µ³ÝÏ³ÛÇÝ Í³é³ÛáõÃÛáõÝÝ»ñÇ Í³Ëë»ñ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</si>
  <si>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</si>
  <si>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</si>
  <si>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</si>
  <si>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</si>
  <si>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</si>
  <si>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>2.3 ä³ÛÙ³Ý³·ñ³ÛÇÝ Í³é³ÛáõÃÛáõÝÝ»ñÇ Ó»éù µ»ñáõÙ</t>
  </si>
  <si>
    <t xml:space="preserve"> -ÀÝ¹Ñ³Ýáõñ µÝáõÛÃÇ ³ÛÉ Í³é³ÛáõÃÛáõÝÝ»ñ</t>
  </si>
  <si>
    <t>2.4 ²ÛÉ Ù³ëÝ³·Çï³Ï³Ý Í³é³ÛáõÃÛáõÝÝ»ñÇ Ó»éù µ»ñáõÙ</t>
  </si>
  <si>
    <t xml:space="preserve"> -Ø³ëÝ³·Çï³Ï³Ý Í³é³ÛáõÃÛáõÝÝ»ñ</t>
  </si>
  <si>
    <t>2.5 ÀÝÃ³óÇÏ Ýáñá·áõÙ ¨ å³Ñå³ÝáõÙ (Í³é³ÛáõÃÛáõÝÝ»ñ ¨ ÝÛáõÃ»ñ)</t>
  </si>
  <si>
    <t xml:space="preserve"> -Ø»ù»Ý³Ý»ñÇ ¨ ë³ñù³íáñáõÙÝ»ñÇ ÁÝÃ³óÇÏ Ýáñá·áõÙ ¨ å³Ñå³ÝáõÙ</t>
  </si>
  <si>
    <t>2.6  ÜÛáõÃ»ñ</t>
  </si>
  <si>
    <t xml:space="preserve"> -¶ñ³ë»ÝÛ³Ï³ÛÇÝ ÝÛáõÃ»ñ ¨ Ñ³·áõëï</t>
  </si>
  <si>
    <t xml:space="preserve"> -Î»Ýó³Õ³ÛÇÝ ¨ Ñ³Ýñ³ÛÇÝ ëÝÝ¹Ç ÝÛáõÃ»ñ</t>
  </si>
  <si>
    <t xml:space="preserve"> -Ð³ïáõÏ Ýå³ï³Ï³ÛÇÝ ³ÛÉ ÝÛáõÃ»ñ</t>
  </si>
  <si>
    <t xml:space="preserve"> ԸՆԴԱՄԵՆԸ  ԾԱԽՍԵՐ`</t>
  </si>
  <si>
    <t xml:space="preserve">(ëïáñ³·ñáõÃÛáõÝ)   </t>
  </si>
  <si>
    <t>(².Ð.².)</t>
  </si>
  <si>
    <t xml:space="preserve">                                  (¶ÈÊ²ìàð Ð²Þì²ä²Ð) </t>
  </si>
  <si>
    <t>9. Ìñ³·ñÇ ³Ýí³ÝáõÙÁ`</t>
  </si>
  <si>
    <t>51</t>
  </si>
  <si>
    <t xml:space="preserve">                    900122002216                      </t>
  </si>
  <si>
    <t>09</t>
  </si>
  <si>
    <t>5</t>
  </si>
  <si>
    <t xml:space="preserve">( ÁÝ¹³Ù»ÝÁ ·áõÙ³ñÁ Ãí»ñáí ¨ ï³é»ñáí)  </t>
  </si>
  <si>
    <t xml:space="preserve">                                                                   </t>
  </si>
  <si>
    <t xml:space="preserve">                                                                    </t>
  </si>
  <si>
    <t xml:space="preserve">êáõÛÝ Ý³Ë³Ñ³ßíáí Ñ³ëï³ïíáÕ  óáõó³ÝÇßÝ»ñÁ   </t>
  </si>
  <si>
    <t xml:space="preserve">².   ÀÜÂ²òÆÎ  Ì²Êêºðª   ÀÜ¸²ØºÜÀ,                                                                                             </t>
  </si>
  <si>
    <t xml:space="preserve">       _____________</t>
  </si>
  <si>
    <r>
      <t xml:space="preserve">1. ÐÇÙÝ³ñÏÇ ³Ýí³ÝáõÙÁ` </t>
    </r>
    <r>
      <rPr>
        <b/>
        <sz val="10"/>
        <rFont val="Arial LatArm"/>
        <family val="2"/>
      </rPr>
      <t xml:space="preserve"> Ծաղկաձոր համայնքի արտադպրոցական ուս.կազմ.</t>
    </r>
    <r>
      <rPr>
        <sz val="10"/>
        <rFont val="Arial LatArm"/>
        <family val="2"/>
      </rPr>
      <t xml:space="preserve">  </t>
    </r>
  </si>
  <si>
    <t>Արթուր Լևիկի Հարությունյան</t>
  </si>
  <si>
    <r>
      <t xml:space="preserve">   ³Ýí³ÝáõÙÁ _____</t>
    </r>
    <r>
      <rPr>
        <b/>
        <u val="single"/>
        <sz val="10"/>
        <rFont val="Arial LatArm"/>
        <family val="2"/>
      </rPr>
      <t>Կոտայքի մարզպետարան</t>
    </r>
    <r>
      <rPr>
        <u val="single"/>
        <sz val="10"/>
        <rFont val="Arial LatArm"/>
        <family val="2"/>
      </rPr>
      <t>_____________________________________________________________</t>
    </r>
  </si>
  <si>
    <r>
      <t>¹³ë³Ï³ñ·Ù³Ý</t>
    </r>
    <r>
      <rPr>
        <sz val="10"/>
        <rFont val="Arial LatArm"/>
        <family val="2"/>
      </rPr>
      <t xml:space="preserve">          </t>
    </r>
    <r>
      <rPr>
        <b/>
        <sz val="10"/>
        <rFont val="Arial LatArm"/>
        <family val="2"/>
      </rPr>
      <t>2</t>
    </r>
  </si>
  <si>
    <r>
      <t xml:space="preserve">1.äºî²Î²Ü, îºÔ²Î²Ü ÆÜøÜ²Î²è²ì²ðØ²Ü Ø²ðØÆÜÜºðÆ, ¸ð²Üò ºÜÂ²Î² ´Úàôæºî²ÚÆÜ ÐÆØÜ²ðÎÜºðÆ ²ÞÊ²îàÔÜºðÆ ²ÞÊ²î²ì²ðÒÀª ÀÜ¸²ØºÜÀ, </t>
    </r>
    <r>
      <rPr>
        <sz val="10"/>
        <rFont val="Arial LatArm"/>
        <family val="2"/>
      </rPr>
      <t>³Û¹ ÃíáõÙª</t>
    </r>
  </si>
  <si>
    <r>
      <t xml:space="preserve"> -</t>
    </r>
    <r>
      <rPr>
        <sz val="10"/>
        <rFont val="Arial LatArm"/>
        <family val="2"/>
      </rPr>
      <t>¿Ý»ñ·»ïÇÏ  Í³é³ÛáõÃÛáõÝÝ»ñ</t>
    </r>
  </si>
  <si>
    <t xml:space="preserve">´ Ú àô æ º î ² Ú Æ Ü    Ð Æ Ø Ü ² ð Î Æ  ä ² Ð ä ² Ü Ø ² Ü         Ì ² Ê ê º ð Æ      </t>
  </si>
  <si>
    <t>ՏՆՕՐԵՆ</t>
  </si>
  <si>
    <t xml:space="preserve">    Հ. Սարգսյան</t>
  </si>
  <si>
    <r>
      <t>2. öáëï³ÛÇÝ Ñ³ëó»Ý __</t>
    </r>
    <r>
      <rPr>
        <b/>
        <u val="single"/>
        <sz val="10"/>
        <rFont val="Arial LatArm"/>
        <family val="2"/>
      </rPr>
      <t>ք.Ծաղկաձոր, Խ. Կեչառեցու 1 ա__</t>
    </r>
    <r>
      <rPr>
        <u val="single"/>
        <sz val="10"/>
        <rFont val="Arial LatArm"/>
        <family val="2"/>
      </rPr>
      <t>________________________________________________</t>
    </r>
  </si>
  <si>
    <t xml:space="preserve">    Ս.Հովհաննիսյան</t>
  </si>
  <si>
    <t>§01¦§ÑáõÝí³ñÇ¦2019Ã-§31¦§¹»Ïï»Ùµ»ñÇ¦2019Ã</t>
  </si>
  <si>
    <t>7.2 Ð²ðÎºð, ä²ðî²¸Æð ìÖ²ðÜºð ºì îàôÚÄºð, àðàÜø Î²è²ì²ðØ²Ü î²ð´ºð Ø²Î²ð¸²ÎÜºðÆ ÎàÔØÆò ÎÆð²èìàôØ ºÜ ØÆØÚ²Üò ÜÎ²îØ²Ø´</t>
  </si>
  <si>
    <r>
      <t xml:space="preserve"> -</t>
    </r>
    <r>
      <rPr>
        <sz val="9"/>
        <color indexed="8"/>
        <rFont val="Arial LatArm"/>
        <family val="2"/>
      </rPr>
      <t>ä³ñï³¹Çñ í×³ñÝ»ñ</t>
    </r>
  </si>
  <si>
    <t xml:space="preserve">2.2 ԳՈՐԾՈՒՂՈՒՄՆԵՐԻ ԵՎ ՇՐՋԱԳԱՅՈՒԹՅՈՒՆՆԵՐԻ ԾԱԽՍԵՐ </t>
  </si>
  <si>
    <t>- Ներքին գործուղումներ</t>
  </si>
  <si>
    <t>4221</t>
  </si>
  <si>
    <t>- Աշխատակազմի մասնագիտական զարգացման ծառայություններ</t>
  </si>
  <si>
    <t xml:space="preserve">  4111</t>
  </si>
  <si>
    <t xml:space="preserve">  4112</t>
  </si>
  <si>
    <t>4211</t>
  </si>
  <si>
    <t>4212</t>
  </si>
  <si>
    <t>4213</t>
  </si>
  <si>
    <t>4214</t>
  </si>
  <si>
    <t>4215</t>
  </si>
  <si>
    <t>4216</t>
  </si>
  <si>
    <t>4217</t>
  </si>
  <si>
    <t>4233</t>
  </si>
  <si>
    <t>4239</t>
  </si>
  <si>
    <t>4241</t>
  </si>
  <si>
    <t>4252</t>
  </si>
  <si>
    <t>4261</t>
  </si>
  <si>
    <t>4267</t>
  </si>
  <si>
    <t>4269</t>
  </si>
  <si>
    <t>4823</t>
  </si>
  <si>
    <t>ՀԱՎԵԼՎԱԾ N 1
ՀՀ ֆինանսների և էկոնոմիկայի նախարարի 2007թ.-ի
դեկտեմբերի 24-ի  N 899-Ն հրամանի</t>
  </si>
  <si>
    <t xml:space="preserve">ՖԻՆԱՆՍԱԿԱՆ ՊԱՐՏԱՎՈՐՈՒԹՅՈՒՆՆԵՐԻ ԿԱՏԱՐՄԱՆ ԺԱՄԱՆԱԿԱՑՈՒՅՑ    </t>
  </si>
  <si>
    <t>1. Հիմնարկի անվանումը`</t>
  </si>
  <si>
    <t>3. Հիմնարկին սպասարկող  գանձապե-տական բաժանմունքի անվանումը`</t>
  </si>
  <si>
    <t>Կենտրոնական գանձապետարան</t>
  </si>
  <si>
    <t>2. Բյուջետային ծախսերի գործառնական դասակարգման</t>
  </si>
  <si>
    <t>4. Գանձապետական բյուջետային կամ արտաբյուջետային հաշվի (հաշիվների) համար</t>
  </si>
  <si>
    <t>900122002216</t>
  </si>
  <si>
    <t xml:space="preserve">  </t>
  </si>
  <si>
    <r>
      <t xml:space="preserve">        Ìñ³·ñÇ ³Ýí³ÝáõÙÁ _</t>
    </r>
    <r>
      <rPr>
        <b/>
        <sz val="10"/>
        <color indexed="8"/>
        <rFont val="Sylfaen"/>
        <family val="1"/>
      </rPr>
      <t xml:space="preserve"> Ծաղկաձորի մանկական արվեստի դպրոց</t>
    </r>
    <r>
      <rPr>
        <sz val="10"/>
        <color indexed="8"/>
        <rFont val="Arial LatArm"/>
        <family val="2"/>
      </rPr>
      <t xml:space="preserve"> </t>
    </r>
  </si>
  <si>
    <t xml:space="preserve">Ձեռք բերվող ապրանքի, աշխատանքի, ծառայության անվանումը </t>
  </si>
  <si>
    <t>Բյուջետային ծախսերի տնտ. դասակարգման հոդվածը</t>
  </si>
  <si>
    <t>Նախատեսվում է ֆինանսավորել  ՀՀ 2019թ.-ի պետական բյուջեից, ընդ որում</t>
  </si>
  <si>
    <t>I եռ.</t>
  </si>
  <si>
    <t>II եռ.</t>
  </si>
  <si>
    <t>III եռ.</t>
  </si>
  <si>
    <t>IVեռ.</t>
  </si>
  <si>
    <t>Ընդամենը</t>
  </si>
  <si>
    <t>հունվար</t>
  </si>
  <si>
    <t>փետրվար</t>
  </si>
  <si>
    <t>մարտ</t>
  </si>
  <si>
    <t>ապրիլ</t>
  </si>
  <si>
    <t>մայիս</t>
  </si>
  <si>
    <t>հունիս</t>
  </si>
  <si>
    <t>հուլիս</t>
  </si>
  <si>
    <t>օգոստոս</t>
  </si>
  <si>
    <t>սեպտեմբեր</t>
  </si>
  <si>
    <t>հոկտեմբեր</t>
  </si>
  <si>
    <t>նոյեմբեր</t>
  </si>
  <si>
    <t>դեկտեմբեր</t>
  </si>
  <si>
    <t>Աշխատավարձ  և այլ վճարներ</t>
  </si>
  <si>
    <t>Պարգևատրումներ, դրամական խրախուսումներ և հատուկ վճարներ</t>
  </si>
  <si>
    <t>Ներքին գործուղումներ</t>
  </si>
  <si>
    <t>Կոմունալ ծառայություններ</t>
  </si>
  <si>
    <t>-Î³åÇ Í³é³ÛáõÃÛáõÝÝ»ñ</t>
  </si>
  <si>
    <t>Գրասենյակային ապրանքներ</t>
  </si>
  <si>
    <t>Տնտեսական ապրանքներ</t>
  </si>
  <si>
    <t>Պարտադիր վճարներ</t>
  </si>
  <si>
    <t>ԸՆԴԱՄԵՆԸ</t>
  </si>
  <si>
    <t>Հիմնարկի</t>
  </si>
  <si>
    <t>Պատասխանատու ստորաբաժանման</t>
  </si>
  <si>
    <t>ղեկավարի ստորագրությունըª ________________________</t>
  </si>
  <si>
    <t>Գլխավոր հաշվապահի</t>
  </si>
  <si>
    <t>ստորագրությունը ________________________________</t>
  </si>
  <si>
    <t>Կ.Տ.</t>
  </si>
  <si>
    <t xml:space="preserve">                                                                                                                                                             .</t>
  </si>
  <si>
    <r>
      <t xml:space="preserve">                                    &lt;&lt; 16&gt;&gt; &lt;&lt;հունվար&gt;&gt;    </t>
    </r>
    <r>
      <rPr>
        <b/>
        <sz val="10"/>
        <color indexed="8"/>
        <rFont val="Calibri"/>
        <family val="2"/>
      </rPr>
      <t>2020</t>
    </r>
    <r>
      <rPr>
        <sz val="10"/>
        <color indexed="8"/>
        <rFont val="Calibri"/>
        <family val="2"/>
      </rPr>
      <t xml:space="preserve"> թ                                                                            .</t>
    </r>
  </si>
  <si>
    <t>§ 16 §հունվար ¦ 2020 Ã.</t>
  </si>
  <si>
    <t>§ 16¦</t>
  </si>
  <si>
    <t>§ հունվար¦ 2020 Ã</t>
  </si>
  <si>
    <r>
      <t xml:space="preserve">Ý³Ë³Ñ³ßÇíÁª  13000,0  </t>
    </r>
    <r>
      <rPr>
        <b/>
        <sz val="10"/>
        <rFont val="Arial LatArm"/>
        <family val="2"/>
      </rPr>
      <t>հազ.</t>
    </r>
    <r>
      <rPr>
        <sz val="10"/>
        <rFont val="Arial LatArm"/>
        <family val="2"/>
      </rPr>
      <t xml:space="preserve"> (տասներեq միլիոն  ՀՀ դրամ   ·áõÙ³ñáí:    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</si>
</sst>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#,##0&quot;?.&quot;;\-#,##0&quot;?.&quot;"/>
    <numFmt numFmtId="189" formatCode="#,##0&quot;?.&quot;;[Red]\-#,##0&quot;?.&quot;"/>
    <numFmt numFmtId="190" formatCode="#,##0.00&quot;?.&quot;;\-#,##0.00&quot;?.&quot;"/>
    <numFmt numFmtId="191" formatCode="#,##0.00&quot;?.&quot;;[Red]\-#,##0.00&quot;?.&quot;"/>
    <numFmt numFmtId="192" formatCode="_-* #,##0&quot;?.&quot;_-;\-* #,##0&quot;?.&quot;_-;_-* &quot;-&quot;&quot;?.&quot;_-;_-@_-"/>
    <numFmt numFmtId="193" formatCode="_-* #,##0_?_._-;\-* #,##0_?_._-;_-* &quot;-&quot;_?_._-;_-@_-"/>
    <numFmt numFmtId="194" formatCode="_-* #,##0.00&quot;?.&quot;_-;\-* #,##0.00&quot;?.&quot;_-;_-* &quot;-&quot;??&quot;?.&quot;_-;_-@_-"/>
    <numFmt numFmtId="195" formatCode="_-* #,##0.00_?_._-;\-* #,##0.00_?_._-;_-* &quot;-&quot;??_?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0.0"/>
    <numFmt numFmtId="200" formatCode="000000"/>
    <numFmt numFmtId="201" formatCode="[$€-2]\ #,##0.00_);[Red]\([$€-2]\ #,##0.00\)"/>
  </numFmts>
  <fonts count="76">
    <font>
      <sz val="10"/>
      <name val="Arial Armenian"/>
      <family val="0"/>
    </font>
    <font>
      <u val="single"/>
      <sz val="10"/>
      <color indexed="36"/>
      <name val="Arial Armenian"/>
      <family val="2"/>
    </font>
    <font>
      <u val="single"/>
      <sz val="10"/>
      <color indexed="12"/>
      <name val="Arial Armenian"/>
      <family val="2"/>
    </font>
    <font>
      <sz val="10"/>
      <name val="Arial LatArm"/>
      <family val="2"/>
    </font>
    <font>
      <b/>
      <u val="single"/>
      <sz val="10"/>
      <name val="Arial LatArm"/>
      <family val="2"/>
    </font>
    <font>
      <b/>
      <sz val="10"/>
      <name val="Arial LatArm"/>
      <family val="2"/>
    </font>
    <font>
      <u val="single"/>
      <sz val="10"/>
      <name val="Arial LatArm"/>
      <family val="2"/>
    </font>
    <font>
      <b/>
      <sz val="10"/>
      <color indexed="8"/>
      <name val="Arial LatArm"/>
      <family val="2"/>
    </font>
    <font>
      <b/>
      <i/>
      <sz val="10"/>
      <name val="Arial LatArm"/>
      <family val="2"/>
    </font>
    <font>
      <b/>
      <i/>
      <sz val="10"/>
      <color indexed="8"/>
      <name val="Arial LatArm"/>
      <family val="2"/>
    </font>
    <font>
      <i/>
      <sz val="10"/>
      <name val="Arial LatArm"/>
      <family val="2"/>
    </font>
    <font>
      <sz val="10"/>
      <color indexed="8"/>
      <name val="Arial LatArm"/>
      <family val="2"/>
    </font>
    <font>
      <sz val="9"/>
      <name val="Arial LatArm"/>
      <family val="2"/>
    </font>
    <font>
      <i/>
      <sz val="9"/>
      <color indexed="8"/>
      <name val="Arial LatArm"/>
      <family val="2"/>
    </font>
    <font>
      <sz val="9"/>
      <color indexed="8"/>
      <name val="Arial LatArm"/>
      <family val="2"/>
    </font>
    <font>
      <b/>
      <sz val="9"/>
      <color indexed="8"/>
      <name val="Arial LatArm"/>
      <family val="2"/>
    </font>
    <font>
      <sz val="8"/>
      <color indexed="8"/>
      <name val="Sylfaen"/>
      <family val="1"/>
    </font>
    <font>
      <u val="single"/>
      <sz val="8"/>
      <color indexed="8"/>
      <name val="Sylfaen"/>
      <family val="1"/>
    </font>
    <font>
      <sz val="10"/>
      <color indexed="8"/>
      <name val="Calibri"/>
      <family val="2"/>
    </font>
    <font>
      <b/>
      <sz val="10"/>
      <color indexed="8"/>
      <name val="Sylfaen"/>
      <family val="1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 LatArm"/>
      <family val="2"/>
    </font>
    <font>
      <sz val="2"/>
      <color indexed="8"/>
      <name val="Arial LatArm"/>
      <family val="2"/>
    </font>
    <font>
      <sz val="7"/>
      <color indexed="8"/>
      <name val="Calibri"/>
      <family val="2"/>
    </font>
    <font>
      <sz val="6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i/>
      <sz val="7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 LatArm"/>
      <family val="2"/>
    </font>
    <font>
      <sz val="10"/>
      <color theme="1"/>
      <name val="Arial LatArm"/>
      <family val="2"/>
    </font>
    <font>
      <sz val="2"/>
      <color theme="1"/>
      <name val="Arial LatArm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i/>
      <sz val="7"/>
      <color theme="1"/>
      <name val="Calibri"/>
      <family val="2"/>
    </font>
    <font>
      <sz val="7"/>
      <color theme="1"/>
      <name val="Calibri"/>
      <family val="2"/>
    </font>
    <font>
      <b/>
      <sz val="10"/>
      <color theme="1"/>
      <name val="Calibri"/>
      <family val="2"/>
    </font>
    <font>
      <sz val="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3" fillId="33" borderId="0" xfId="0" applyFont="1" applyFill="1" applyAlignment="1">
      <alignment vertical="top" wrapText="1"/>
    </xf>
    <xf numFmtId="49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centerContinuous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horizontal="left" wrapText="1"/>
    </xf>
    <xf numFmtId="0" fontId="5" fillId="33" borderId="0" xfId="0" applyFont="1" applyFill="1" applyAlignment="1">
      <alignment horizontal="centerContinuous" wrapText="1"/>
    </xf>
    <xf numFmtId="0" fontId="5" fillId="33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Continuous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 wrapText="1"/>
    </xf>
    <xf numFmtId="49" fontId="5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3" fillId="33" borderId="10" xfId="0" applyFont="1" applyFill="1" applyBorder="1" applyAlignment="1">
      <alignment horizontal="centerContinuous"/>
    </xf>
    <xf numFmtId="0" fontId="3" fillId="33" borderId="0" xfId="0" applyFont="1" applyFill="1" applyAlignment="1">
      <alignment horizontal="centerContinuous" wrapText="1"/>
    </xf>
    <xf numFmtId="0" fontId="3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Continuous" wrapText="1"/>
    </xf>
    <xf numFmtId="0" fontId="4" fillId="33" borderId="0" xfId="0" applyFont="1" applyFill="1" applyAlignment="1">
      <alignment horizontal="centerContinuous" wrapText="1"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wrapText="1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left"/>
    </xf>
    <xf numFmtId="0" fontId="3" fillId="33" borderId="0" xfId="0" applyFont="1" applyFill="1" applyAlignment="1">
      <alignment horizontal="left" vertical="top"/>
    </xf>
    <xf numFmtId="0" fontId="3" fillId="33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/>
    </xf>
    <xf numFmtId="49" fontId="5" fillId="33" borderId="15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left" vertical="top"/>
    </xf>
    <xf numFmtId="0" fontId="3" fillId="33" borderId="13" xfId="0" applyFont="1" applyFill="1" applyBorder="1" applyAlignment="1">
      <alignment horizontal="center" vertical="top"/>
    </xf>
    <xf numFmtId="49" fontId="5" fillId="33" borderId="16" xfId="0" applyNumberFormat="1" applyFont="1" applyFill="1" applyBorder="1" applyAlignment="1">
      <alignment horizontal="left" vertical="top"/>
    </xf>
    <xf numFmtId="49" fontId="5" fillId="33" borderId="13" xfId="0" applyNumberFormat="1" applyFont="1" applyFill="1" applyBorder="1" applyAlignment="1">
      <alignment horizontal="left" vertical="top"/>
    </xf>
    <xf numFmtId="0" fontId="3" fillId="33" borderId="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/>
    </xf>
    <xf numFmtId="0" fontId="3" fillId="33" borderId="17" xfId="0" applyFont="1" applyFill="1" applyBorder="1" applyAlignment="1">
      <alignment horizontal="centerContinuous" vertical="center" wrapText="1"/>
    </xf>
    <xf numFmtId="0" fontId="5" fillId="33" borderId="17" xfId="0" applyFont="1" applyFill="1" applyBorder="1" applyAlignment="1">
      <alignment horizontal="centerContinuous" vertical="center" wrapText="1"/>
    </xf>
    <xf numFmtId="0" fontId="5" fillId="33" borderId="17" xfId="0" applyFont="1" applyFill="1" applyBorder="1" applyAlignment="1">
      <alignment horizontal="center" vertical="center" wrapText="1"/>
    </xf>
    <xf numFmtId="49" fontId="5" fillId="33" borderId="1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49" fontId="5" fillId="33" borderId="17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49" fontId="3" fillId="33" borderId="17" xfId="0" applyNumberFormat="1" applyFont="1" applyFill="1" applyBorder="1" applyAlignment="1">
      <alignment horizontal="center" vertical="center" wrapText="1"/>
    </xf>
    <xf numFmtId="199" fontId="3" fillId="33" borderId="17" xfId="0" applyNumberFormat="1" applyFont="1" applyFill="1" applyBorder="1" applyAlignment="1">
      <alignment horizontal="center" vertical="center"/>
    </xf>
    <xf numFmtId="199" fontId="3" fillId="33" borderId="17" xfId="0" applyNumberFormat="1" applyFont="1" applyFill="1" applyBorder="1" applyAlignment="1">
      <alignment horizontal="center"/>
    </xf>
    <xf numFmtId="0" fontId="3" fillId="33" borderId="0" xfId="0" applyFont="1" applyFill="1" applyAlignment="1">
      <alignment vertical="center"/>
    </xf>
    <xf numFmtId="0" fontId="5" fillId="33" borderId="17" xfId="0" applyFont="1" applyFill="1" applyBorder="1" applyAlignment="1">
      <alignment wrapText="1"/>
    </xf>
    <xf numFmtId="199" fontId="3" fillId="33" borderId="17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vertical="top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vertical="top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vertical="top" wrapText="1"/>
    </xf>
    <xf numFmtId="49" fontId="10" fillId="0" borderId="17" xfId="0" applyNumberFormat="1" applyFont="1" applyFill="1" applyBorder="1" applyAlignment="1">
      <alignment vertical="top" wrapText="1"/>
    </xf>
    <xf numFmtId="49" fontId="11" fillId="0" borderId="17" xfId="0" applyNumberFormat="1" applyFont="1" applyFill="1" applyBorder="1" applyAlignment="1">
      <alignment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justify" vertical="top"/>
    </xf>
    <xf numFmtId="0" fontId="3" fillId="33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vertical="top" wrapText="1"/>
    </xf>
    <xf numFmtId="49" fontId="3" fillId="33" borderId="18" xfId="0" applyNumberFormat="1" applyFont="1" applyFill="1" applyBorder="1" applyAlignment="1">
      <alignment horizontal="center" vertical="center" wrapText="1"/>
    </xf>
    <xf numFmtId="199" fontId="11" fillId="0" borderId="17" xfId="0" applyNumberFormat="1" applyFont="1" applyFill="1" applyBorder="1" applyAlignment="1">
      <alignment horizontal="center" vertical="top" wrapText="1"/>
    </xf>
    <xf numFmtId="0" fontId="12" fillId="33" borderId="17" xfId="0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vertical="top" wrapText="1"/>
    </xf>
    <xf numFmtId="49" fontId="12" fillId="33" borderId="17" xfId="0" applyNumberFormat="1" applyFont="1" applyFill="1" applyBorder="1" applyAlignment="1">
      <alignment horizontal="center" vertical="center" wrapText="1"/>
    </xf>
    <xf numFmtId="199" fontId="12" fillId="33" borderId="17" xfId="0" applyNumberFormat="1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vertical="top" wrapText="1"/>
    </xf>
    <xf numFmtId="49" fontId="7" fillId="0" borderId="17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0" fillId="0" borderId="0" xfId="0" applyFont="1" applyAlignment="1">
      <alignment/>
    </xf>
    <xf numFmtId="0" fontId="64" fillId="0" borderId="0" xfId="0" applyFont="1" applyAlignment="1">
      <alignment horizontal="left" indent="1"/>
    </xf>
    <xf numFmtId="0" fontId="65" fillId="0" borderId="15" xfId="0" applyFont="1" applyBorder="1" applyAlignment="1">
      <alignment horizontal="center" vertical="top" wrapText="1"/>
    </xf>
    <xf numFmtId="0" fontId="65" fillId="0" borderId="14" xfId="0" applyFont="1" applyBorder="1" applyAlignment="1">
      <alignment horizontal="center" vertical="top" wrapText="1"/>
    </xf>
    <xf numFmtId="0" fontId="6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indent="15"/>
    </xf>
    <xf numFmtId="0" fontId="67" fillId="0" borderId="0" xfId="0" applyFont="1" applyAlignment="1">
      <alignment horizontal="left" indent="15"/>
    </xf>
    <xf numFmtId="0" fontId="68" fillId="0" borderId="0" xfId="0" applyFont="1" applyAlignment="1">
      <alignment/>
    </xf>
    <xf numFmtId="0" fontId="0" fillId="0" borderId="0" xfId="0" applyAlignment="1">
      <alignment horizontal="center"/>
    </xf>
    <xf numFmtId="0" fontId="69" fillId="0" borderId="0" xfId="0" applyFont="1" applyAlignment="1">
      <alignment/>
    </xf>
    <xf numFmtId="0" fontId="70" fillId="0" borderId="17" xfId="0" applyFont="1" applyBorder="1" applyAlignment="1">
      <alignment horizontal="center" wrapText="1"/>
    </xf>
    <xf numFmtId="0" fontId="64" fillId="0" borderId="19" xfId="0" applyFont="1" applyBorder="1" applyAlignment="1">
      <alignment horizontal="center" vertical="top" wrapText="1"/>
    </xf>
    <xf numFmtId="0" fontId="71" fillId="0" borderId="17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top" wrapText="1"/>
    </xf>
    <xf numFmtId="0" fontId="64" fillId="0" borderId="17" xfId="0" applyFont="1" applyBorder="1" applyAlignment="1">
      <alignment vertical="top" wrapText="1"/>
    </xf>
    <xf numFmtId="0" fontId="64" fillId="0" borderId="17" xfId="0" applyFont="1" applyBorder="1" applyAlignment="1">
      <alignment horizontal="center" vertical="top" wrapText="1"/>
    </xf>
    <xf numFmtId="0" fontId="72" fillId="0" borderId="19" xfId="0" applyFont="1" applyBorder="1" applyAlignment="1">
      <alignment vertical="top" wrapText="1"/>
    </xf>
    <xf numFmtId="199" fontId="71" fillId="0" borderId="17" xfId="0" applyNumberFormat="1" applyFont="1" applyBorder="1" applyAlignment="1">
      <alignment vertical="center" wrapText="1"/>
    </xf>
    <xf numFmtId="199" fontId="65" fillId="0" borderId="17" xfId="0" applyNumberFormat="1" applyFont="1" applyBorder="1" applyAlignment="1">
      <alignment vertical="center" wrapText="1"/>
    </xf>
    <xf numFmtId="0" fontId="73" fillId="0" borderId="19" xfId="0" applyFont="1" applyBorder="1" applyAlignment="1">
      <alignment vertical="top" wrapText="1"/>
    </xf>
    <xf numFmtId="199" fontId="64" fillId="0" borderId="17" xfId="0" applyNumberFormat="1" applyFont="1" applyBorder="1" applyAlignment="1">
      <alignment vertical="center" wrapText="1"/>
    </xf>
    <xf numFmtId="0" fontId="73" fillId="0" borderId="20" xfId="0" applyFont="1" applyBorder="1" applyAlignment="1">
      <alignment vertical="top" wrapText="1"/>
    </xf>
    <xf numFmtId="199" fontId="71" fillId="0" borderId="21" xfId="0" applyNumberFormat="1" applyFont="1" applyBorder="1" applyAlignment="1">
      <alignment vertical="center" wrapText="1"/>
    </xf>
    <xf numFmtId="199" fontId="74" fillId="0" borderId="17" xfId="0" applyNumberFormat="1" applyFont="1" applyBorder="1" applyAlignment="1">
      <alignment vertical="center" wrapText="1"/>
    </xf>
    <xf numFmtId="0" fontId="64" fillId="0" borderId="0" xfId="0" applyFont="1" applyAlignment="1">
      <alignment/>
    </xf>
    <xf numFmtId="0" fontId="71" fillId="0" borderId="0" xfId="0" applyFont="1" applyAlignment="1">
      <alignment horizontal="left" indent="5"/>
    </xf>
    <xf numFmtId="0" fontId="71" fillId="0" borderId="0" xfId="0" applyFont="1" applyAlignment="1">
      <alignment/>
    </xf>
    <xf numFmtId="0" fontId="64" fillId="0" borderId="0" xfId="0" applyFont="1" applyAlignment="1">
      <alignment horizontal="left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 horizontal="justify" vertical="top"/>
    </xf>
    <xf numFmtId="0" fontId="5" fillId="33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top" wrapText="1"/>
    </xf>
    <xf numFmtId="0" fontId="65" fillId="0" borderId="21" xfId="0" applyFont="1" applyBorder="1" applyAlignment="1">
      <alignment horizontal="center" vertical="top" wrapText="1"/>
    </xf>
    <xf numFmtId="0" fontId="64" fillId="0" borderId="22" xfId="0" applyFont="1" applyBorder="1" applyAlignment="1">
      <alignment horizontal="center" wrapText="1"/>
    </xf>
    <xf numFmtId="0" fontId="64" fillId="0" borderId="23" xfId="0" applyFont="1" applyBorder="1" applyAlignment="1">
      <alignment horizontal="center" wrapText="1"/>
    </xf>
    <xf numFmtId="0" fontId="64" fillId="0" borderId="24" xfId="0" applyFont="1" applyBorder="1" applyAlignment="1">
      <alignment horizontal="center" wrapText="1"/>
    </xf>
    <xf numFmtId="0" fontId="64" fillId="0" borderId="17" xfId="0" applyFont="1" applyBorder="1" applyAlignment="1">
      <alignment horizontal="center" vertical="top" wrapText="1"/>
    </xf>
    <xf numFmtId="0" fontId="65" fillId="0" borderId="22" xfId="0" applyFont="1" applyBorder="1" applyAlignment="1">
      <alignment horizontal="center" vertical="top" wrapText="1"/>
    </xf>
    <xf numFmtId="0" fontId="65" fillId="0" borderId="24" xfId="0" applyFont="1" applyBorder="1" applyAlignment="1">
      <alignment horizontal="center" vertical="top" wrapText="1"/>
    </xf>
    <xf numFmtId="0" fontId="73" fillId="0" borderId="25" xfId="0" applyFont="1" applyBorder="1" applyAlignment="1">
      <alignment horizontal="center" wrapText="1"/>
    </xf>
    <xf numFmtId="0" fontId="73" fillId="0" borderId="19" xfId="0" applyFont="1" applyBorder="1" applyAlignment="1">
      <alignment horizontal="center" wrapText="1"/>
    </xf>
    <xf numFmtId="0" fontId="75" fillId="0" borderId="17" xfId="0" applyFont="1" applyBorder="1" applyAlignment="1">
      <alignment horizontal="center" wrapText="1"/>
    </xf>
    <xf numFmtId="0" fontId="64" fillId="0" borderId="17" xfId="0" applyFont="1" applyBorder="1" applyAlignment="1">
      <alignment horizontal="center" wrapText="1"/>
    </xf>
    <xf numFmtId="0" fontId="16" fillId="0" borderId="0" xfId="0" applyFont="1" applyAlignment="1" applyProtection="1">
      <alignment horizontal="left" vertical="top" wrapText="1" readingOrder="1"/>
      <protection locked="0"/>
    </xf>
    <xf numFmtId="0" fontId="0" fillId="0" borderId="0" xfId="0" applyAlignment="1">
      <alignment/>
    </xf>
    <xf numFmtId="0" fontId="17" fillId="0" borderId="0" xfId="0" applyFont="1" applyAlignment="1" applyProtection="1">
      <alignment vertical="top" wrapText="1" readingOrder="1"/>
      <protection locked="0"/>
    </xf>
    <xf numFmtId="0" fontId="65" fillId="0" borderId="0" xfId="0" applyFont="1" applyAlignment="1">
      <alignment horizontal="left" vertical="top" wrapText="1"/>
    </xf>
    <xf numFmtId="0" fontId="65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49" fontId="65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showGridLines="0" tabSelected="1" view="pageBreakPreview" zoomScaleSheetLayoutView="100" zoomScalePageLayoutView="0" workbookViewId="0" topLeftCell="A1">
      <selection activeCell="F25" sqref="F25"/>
    </sheetView>
  </sheetViews>
  <sheetFormatPr defaultColWidth="9.00390625" defaultRowHeight="24.75" customHeight="1"/>
  <cols>
    <col min="1" max="1" width="8.375" style="3" customWidth="1"/>
    <col min="2" max="2" width="50.75390625" style="1" customWidth="1"/>
    <col min="3" max="3" width="8.75390625" style="2" customWidth="1"/>
    <col min="4" max="4" width="15.125" style="3" customWidth="1"/>
    <col min="5" max="5" width="16.625" style="3" customWidth="1"/>
    <col min="6" max="6" width="14.25390625" style="3" customWidth="1"/>
    <col min="7" max="7" width="15.375" style="3" customWidth="1"/>
    <col min="8" max="9" width="12.625" style="3" customWidth="1"/>
    <col min="10" max="10" width="14.00390625" style="3" customWidth="1"/>
    <col min="11" max="16384" width="9.125" style="3" customWidth="1"/>
  </cols>
  <sheetData>
    <row r="1" ht="14.25" customHeight="1">
      <c r="H1" s="3" t="s">
        <v>0</v>
      </c>
    </row>
    <row r="2" spans="6:9" ht="14.25" customHeight="1">
      <c r="F2" s="16"/>
      <c r="G2" s="16" t="s">
        <v>1</v>
      </c>
      <c r="H2" s="16"/>
      <c r="I2" s="16"/>
    </row>
    <row r="3" spans="6:9" ht="12" customHeight="1">
      <c r="F3" s="16"/>
      <c r="G3" s="16" t="s">
        <v>2</v>
      </c>
      <c r="H3" s="16"/>
      <c r="I3" s="16"/>
    </row>
    <row r="4" ht="9" customHeight="1">
      <c r="H4" s="4" t="s">
        <v>3</v>
      </c>
    </row>
    <row r="5" ht="10.5" customHeight="1">
      <c r="G5" s="16" t="s">
        <v>4</v>
      </c>
    </row>
    <row r="6" ht="11.25" customHeight="1">
      <c r="H6" s="6" t="s">
        <v>5</v>
      </c>
    </row>
    <row r="7" spans="2:8" ht="12" customHeight="1">
      <c r="B7" s="17" t="s">
        <v>6</v>
      </c>
      <c r="C7" s="13"/>
      <c r="D7" s="17"/>
      <c r="E7" s="17"/>
      <c r="G7" s="5" t="s">
        <v>7</v>
      </c>
      <c r="H7" s="6"/>
    </row>
    <row r="8" spans="2:3" ht="3.75" customHeight="1">
      <c r="B8" s="3"/>
      <c r="C8" s="9"/>
    </row>
    <row r="9" spans="1:7" ht="11.25" customHeight="1">
      <c r="A9" s="18" t="s">
        <v>164</v>
      </c>
      <c r="B9" s="19"/>
      <c r="C9" s="20"/>
      <c r="D9" s="18"/>
      <c r="F9" s="7"/>
      <c r="G9" s="7"/>
    </row>
    <row r="10" spans="1:5" ht="9.75" customHeight="1">
      <c r="A10" s="126" t="s">
        <v>73</v>
      </c>
      <c r="B10" s="126"/>
      <c r="C10" s="126"/>
      <c r="D10" s="126"/>
      <c r="E10" s="126"/>
    </row>
    <row r="11" spans="1:5" s="8" customFormat="1" ht="6" customHeight="1">
      <c r="A11" s="21"/>
      <c r="B11" s="22"/>
      <c r="C11" s="23"/>
      <c r="D11" s="24"/>
      <c r="E11" s="24"/>
    </row>
    <row r="12" spans="1:8" ht="12" customHeight="1">
      <c r="A12" s="5"/>
      <c r="B12" s="25" t="s">
        <v>80</v>
      </c>
      <c r="C12" s="9"/>
      <c r="D12" s="5"/>
      <c r="E12" s="5"/>
      <c r="F12" s="5"/>
      <c r="G12" s="6"/>
      <c r="H12" s="10" t="s">
        <v>8</v>
      </c>
    </row>
    <row r="13" spans="1:7" ht="22.5" customHeight="1">
      <c r="A13" s="26" t="s">
        <v>9</v>
      </c>
      <c r="B13" s="26"/>
      <c r="C13" s="9"/>
      <c r="D13" s="26"/>
      <c r="E13" s="26"/>
      <c r="F13" s="26"/>
      <c r="G13" s="27"/>
    </row>
    <row r="14" spans="1:7" ht="12" customHeight="1">
      <c r="A14" s="11" t="s">
        <v>162</v>
      </c>
      <c r="B14" s="11" t="s">
        <v>163</v>
      </c>
      <c r="F14" s="7"/>
      <c r="G14" s="7"/>
    </row>
    <row r="15" spans="1:10" ht="14.25" customHeight="1">
      <c r="A15" s="28" t="s">
        <v>10</v>
      </c>
      <c r="B15" s="29"/>
      <c r="C15" s="30"/>
      <c r="D15" s="29"/>
      <c r="E15" s="29"/>
      <c r="F15" s="29"/>
      <c r="G15" s="29"/>
      <c r="H15" s="29"/>
      <c r="I15" s="29"/>
      <c r="J15" s="29"/>
    </row>
    <row r="16" spans="1:10" s="8" customFormat="1" ht="24.75" customHeight="1">
      <c r="A16" s="26" t="s">
        <v>85</v>
      </c>
      <c r="B16" s="12"/>
      <c r="C16" s="13"/>
      <c r="D16" s="12"/>
      <c r="E16" s="12"/>
      <c r="F16" s="12"/>
      <c r="G16" s="12"/>
      <c r="H16" s="12"/>
      <c r="I16" s="12"/>
      <c r="J16" s="12"/>
    </row>
    <row r="17" spans="1:10" s="8" customFormat="1" ht="11.25" customHeight="1">
      <c r="A17" s="26"/>
      <c r="B17" s="12" t="s">
        <v>90</v>
      </c>
      <c r="C17" s="13"/>
      <c r="D17" s="12"/>
      <c r="E17" s="12"/>
      <c r="F17" s="12"/>
      <c r="G17" s="12"/>
      <c r="H17" s="12"/>
      <c r="I17" s="12"/>
      <c r="J17" s="12"/>
    </row>
    <row r="18" spans="1:10" s="8" customFormat="1" ht="15.75" customHeight="1">
      <c r="A18" s="27"/>
      <c r="B18" s="31"/>
      <c r="C18" s="13"/>
      <c r="D18" s="31"/>
      <c r="E18" s="31"/>
      <c r="F18" s="31"/>
      <c r="G18" s="11"/>
      <c r="H18" s="11"/>
      <c r="I18" s="31"/>
      <c r="J18" s="31"/>
    </row>
    <row r="19" spans="1:10" s="8" customFormat="1" ht="13.5" customHeight="1" thickBot="1">
      <c r="A19" s="32" t="s">
        <v>79</v>
      </c>
      <c r="B19" s="33"/>
      <c r="C19" s="34"/>
      <c r="D19" s="33"/>
      <c r="E19" s="6"/>
      <c r="G19" s="35" t="s">
        <v>11</v>
      </c>
      <c r="H19" s="36"/>
      <c r="I19" s="36"/>
      <c r="J19" s="36"/>
    </row>
    <row r="20" spans="1:10" s="16" customFormat="1" ht="15.75" customHeight="1" thickBot="1">
      <c r="A20" s="16" t="s">
        <v>88</v>
      </c>
      <c r="C20" s="9"/>
      <c r="G20" s="37" t="s">
        <v>12</v>
      </c>
      <c r="H20" s="38" t="s">
        <v>71</v>
      </c>
      <c r="I20" s="39" t="s">
        <v>72</v>
      </c>
      <c r="J20" s="40" t="s">
        <v>23</v>
      </c>
    </row>
    <row r="21" spans="1:7" s="41" customFormat="1" ht="24.75" customHeight="1" thickBot="1">
      <c r="A21" s="16" t="s">
        <v>13</v>
      </c>
      <c r="C21" s="13"/>
      <c r="G21" s="41" t="s">
        <v>68</v>
      </c>
    </row>
    <row r="22" spans="1:6" s="41" customFormat="1" ht="24.75" customHeight="1" thickBot="1">
      <c r="A22" s="16" t="s">
        <v>14</v>
      </c>
      <c r="C22" s="42"/>
      <c r="D22" s="43"/>
      <c r="E22" s="37"/>
      <c r="F22" s="37"/>
    </row>
    <row r="23" spans="1:9" s="16" customFormat="1" ht="24.75" customHeight="1" thickBot="1">
      <c r="A23" s="16" t="s">
        <v>15</v>
      </c>
      <c r="C23" s="9"/>
      <c r="G23" s="41" t="s">
        <v>16</v>
      </c>
      <c r="I23" s="39" t="s">
        <v>69</v>
      </c>
    </row>
    <row r="24" spans="1:7" s="16" customFormat="1" ht="24.75" customHeight="1">
      <c r="A24" s="16" t="s">
        <v>81</v>
      </c>
      <c r="B24" s="44"/>
      <c r="C24" s="2"/>
      <c r="F24" s="44"/>
      <c r="G24" s="37" t="s">
        <v>17</v>
      </c>
    </row>
    <row r="25" spans="1:9" s="16" customFormat="1" ht="24.75" customHeight="1" thickBot="1">
      <c r="A25" s="45" t="s">
        <v>18</v>
      </c>
      <c r="B25" s="45"/>
      <c r="C25" s="2"/>
      <c r="D25" s="46" t="s">
        <v>19</v>
      </c>
      <c r="E25" s="45"/>
      <c r="G25" s="41" t="s">
        <v>20</v>
      </c>
      <c r="I25" s="47"/>
    </row>
    <row r="26" spans="1:10" s="44" customFormat="1" ht="24.75" customHeight="1" thickBot="1">
      <c r="A26" s="48" t="s">
        <v>21</v>
      </c>
      <c r="B26" s="48"/>
      <c r="C26" s="2"/>
      <c r="D26" s="49" t="s">
        <v>70</v>
      </c>
      <c r="E26" s="48"/>
      <c r="G26" s="50" t="s">
        <v>82</v>
      </c>
      <c r="H26" s="51"/>
      <c r="I26" s="52"/>
      <c r="J26" s="53"/>
    </row>
    <row r="27" spans="1:10" s="44" customFormat="1" ht="24.75" customHeight="1" thickBot="1">
      <c r="A27" s="16" t="s">
        <v>22</v>
      </c>
      <c r="B27" s="48"/>
      <c r="C27" s="2"/>
      <c r="E27" s="49" t="s">
        <v>40</v>
      </c>
      <c r="G27" s="41" t="s">
        <v>24</v>
      </c>
      <c r="I27" s="16"/>
      <c r="J27" s="16"/>
    </row>
    <row r="28" spans="1:7" s="44" customFormat="1" ht="24.75" customHeight="1">
      <c r="A28" s="16"/>
      <c r="B28" s="48"/>
      <c r="C28" s="54"/>
      <c r="E28" s="55"/>
      <c r="F28" s="16"/>
      <c r="G28" s="16"/>
    </row>
    <row r="29" spans="1:10" ht="24.75" customHeight="1">
      <c r="A29" s="56" t="s">
        <v>25</v>
      </c>
      <c r="B29" s="57" t="s">
        <v>26</v>
      </c>
      <c r="C29" s="58"/>
      <c r="D29" s="57" t="s">
        <v>27</v>
      </c>
      <c r="E29" s="57"/>
      <c r="F29" s="128" t="s">
        <v>76</v>
      </c>
      <c r="G29" s="128" t="s">
        <v>28</v>
      </c>
      <c r="H29" s="129"/>
      <c r="I29" s="129"/>
      <c r="J29" s="129"/>
    </row>
    <row r="30" spans="1:10" s="8" customFormat="1" ht="24.75" customHeight="1">
      <c r="A30" s="56"/>
      <c r="B30" s="58" t="s">
        <v>29</v>
      </c>
      <c r="C30" s="59" t="s">
        <v>30</v>
      </c>
      <c r="D30" s="58" t="s">
        <v>31</v>
      </c>
      <c r="E30" s="58" t="s">
        <v>32</v>
      </c>
      <c r="F30" s="129"/>
      <c r="G30" s="58" t="s">
        <v>33</v>
      </c>
      <c r="H30" s="58" t="s">
        <v>34</v>
      </c>
      <c r="I30" s="58" t="s">
        <v>35</v>
      </c>
      <c r="J30" s="58" t="s">
        <v>36</v>
      </c>
    </row>
    <row r="31" spans="1:10" s="63" customFormat="1" ht="24.75" customHeight="1">
      <c r="A31" s="60" t="s">
        <v>37</v>
      </c>
      <c r="B31" s="58" t="s">
        <v>38</v>
      </c>
      <c r="C31" s="59" t="s">
        <v>39</v>
      </c>
      <c r="D31" s="61" t="s">
        <v>23</v>
      </c>
      <c r="E31" s="61" t="s">
        <v>40</v>
      </c>
      <c r="F31" s="61" t="s">
        <v>41</v>
      </c>
      <c r="G31" s="62">
        <v>4</v>
      </c>
      <c r="H31" s="62">
        <v>5</v>
      </c>
      <c r="I31" s="62">
        <v>6</v>
      </c>
      <c r="J31" s="62">
        <v>7</v>
      </c>
    </row>
    <row r="32" spans="1:10" s="67" customFormat="1" ht="24.75" customHeight="1">
      <c r="A32" s="60">
        <v>1100000</v>
      </c>
      <c r="B32" s="58" t="s">
        <v>77</v>
      </c>
      <c r="C32" s="64" t="s">
        <v>42</v>
      </c>
      <c r="D32" s="65">
        <f aca="true" t="shared" si="0" ref="D32:J32">D33+D37+D60+D46</f>
        <v>0</v>
      </c>
      <c r="E32" s="65">
        <f t="shared" si="0"/>
        <v>0</v>
      </c>
      <c r="F32" s="65">
        <f t="shared" si="0"/>
        <v>13000</v>
      </c>
      <c r="G32" s="65">
        <f t="shared" si="0"/>
        <v>4916.8</v>
      </c>
      <c r="H32" s="65">
        <f t="shared" si="0"/>
        <v>9947.5</v>
      </c>
      <c r="I32" s="65">
        <f t="shared" si="0"/>
        <v>13000</v>
      </c>
      <c r="J32" s="65">
        <f t="shared" si="0"/>
        <v>13000</v>
      </c>
    </row>
    <row r="33" spans="1:10" s="8" customFormat="1" ht="38.25" customHeight="1">
      <c r="A33" s="60">
        <v>1110000</v>
      </c>
      <c r="B33" s="68" t="s">
        <v>83</v>
      </c>
      <c r="C33" s="64" t="s">
        <v>42</v>
      </c>
      <c r="D33" s="69">
        <f aca="true" t="shared" si="1" ref="D33:J33">SUM(D35:D36)</f>
        <v>0</v>
      </c>
      <c r="E33" s="69">
        <f t="shared" si="1"/>
        <v>0</v>
      </c>
      <c r="F33" s="69">
        <f t="shared" si="1"/>
        <v>12740</v>
      </c>
      <c r="G33" s="69">
        <f t="shared" si="1"/>
        <v>4770</v>
      </c>
      <c r="H33" s="69">
        <f t="shared" si="1"/>
        <v>9710</v>
      </c>
      <c r="I33" s="69">
        <f t="shared" si="1"/>
        <v>12740</v>
      </c>
      <c r="J33" s="69">
        <f t="shared" si="1"/>
        <v>12740</v>
      </c>
    </row>
    <row r="34" spans="1:10" s="8" customFormat="1" ht="24.75" customHeight="1">
      <c r="A34" s="60">
        <v>1110000</v>
      </c>
      <c r="B34" s="70" t="s">
        <v>43</v>
      </c>
      <c r="C34" s="64" t="s">
        <v>42</v>
      </c>
      <c r="D34" s="69"/>
      <c r="E34" s="69"/>
      <c r="F34" s="69"/>
      <c r="G34" s="66"/>
      <c r="H34" s="66"/>
      <c r="I34" s="66"/>
      <c r="J34" s="66"/>
    </row>
    <row r="35" spans="1:10" s="8" customFormat="1" ht="27" customHeight="1">
      <c r="A35" s="60">
        <v>1111000</v>
      </c>
      <c r="B35" s="71" t="s">
        <v>44</v>
      </c>
      <c r="C35" s="94" t="s">
        <v>97</v>
      </c>
      <c r="D35" s="66">
        <v>0</v>
      </c>
      <c r="E35" s="66">
        <v>0</v>
      </c>
      <c r="F35" s="66">
        <v>12740</v>
      </c>
      <c r="G35" s="66">
        <v>4770</v>
      </c>
      <c r="H35" s="66">
        <v>9710</v>
      </c>
      <c r="I35" s="66">
        <v>12740</v>
      </c>
      <c r="J35" s="66">
        <f>F35</f>
        <v>12740</v>
      </c>
    </row>
    <row r="36" spans="1:10" s="8" customFormat="1" ht="26.25" customHeight="1">
      <c r="A36" s="73">
        <v>1112000</v>
      </c>
      <c r="B36" s="71" t="s">
        <v>45</v>
      </c>
      <c r="C36" s="94" t="s">
        <v>98</v>
      </c>
      <c r="D36" s="66"/>
      <c r="E36" s="66"/>
      <c r="F36" s="66"/>
      <c r="G36" s="66"/>
      <c r="H36" s="66"/>
      <c r="I36" s="66"/>
      <c r="J36" s="66"/>
    </row>
    <row r="37" spans="1:10" s="8" customFormat="1" ht="24.75" customHeight="1">
      <c r="A37" s="60">
        <v>1120000</v>
      </c>
      <c r="B37" s="71" t="s">
        <v>46</v>
      </c>
      <c r="C37" s="64" t="s">
        <v>42</v>
      </c>
      <c r="D37" s="66">
        <f aca="true" t="shared" si="2" ref="D37:J37">D38+D48+D51+D53+D55</f>
        <v>0</v>
      </c>
      <c r="E37" s="66">
        <f t="shared" si="2"/>
        <v>0</v>
      </c>
      <c r="F37" s="66">
        <f t="shared" si="2"/>
        <v>257</v>
      </c>
      <c r="G37" s="66">
        <f t="shared" si="2"/>
        <v>143.8</v>
      </c>
      <c r="H37" s="66">
        <f t="shared" si="2"/>
        <v>234.5</v>
      </c>
      <c r="I37" s="66">
        <f t="shared" si="2"/>
        <v>257</v>
      </c>
      <c r="J37" s="66">
        <f t="shared" si="2"/>
        <v>257</v>
      </c>
    </row>
    <row r="38" spans="1:10" s="8" customFormat="1" ht="24.75" customHeight="1">
      <c r="A38" s="60">
        <v>1121000</v>
      </c>
      <c r="B38" s="74" t="s">
        <v>47</v>
      </c>
      <c r="C38" s="75"/>
      <c r="D38" s="66">
        <f aca="true" t="shared" si="3" ref="D38:J38">SUM(D39:D45)</f>
        <v>0</v>
      </c>
      <c r="E38" s="66">
        <f t="shared" si="3"/>
        <v>0</v>
      </c>
      <c r="F38" s="66">
        <f t="shared" si="3"/>
        <v>80</v>
      </c>
      <c r="G38" s="66">
        <f t="shared" si="3"/>
        <v>28.8</v>
      </c>
      <c r="H38" s="66">
        <f t="shared" si="3"/>
        <v>57.5</v>
      </c>
      <c r="I38" s="66">
        <f t="shared" si="3"/>
        <v>80</v>
      </c>
      <c r="J38" s="66">
        <f t="shared" si="3"/>
        <v>80</v>
      </c>
    </row>
    <row r="39" spans="1:10" s="8" customFormat="1" ht="18.75" customHeight="1">
      <c r="A39" s="73">
        <v>1121100</v>
      </c>
      <c r="B39" s="76" t="s">
        <v>48</v>
      </c>
      <c r="C39" s="72" t="s">
        <v>99</v>
      </c>
      <c r="D39" s="66"/>
      <c r="E39" s="66"/>
      <c r="F39" s="66"/>
      <c r="G39" s="66"/>
      <c r="H39" s="66"/>
      <c r="I39" s="66"/>
      <c r="J39" s="66"/>
    </row>
    <row r="40" spans="1:10" s="8" customFormat="1" ht="18" customHeight="1">
      <c r="A40" s="73">
        <v>1121200</v>
      </c>
      <c r="B40" s="77" t="s">
        <v>84</v>
      </c>
      <c r="C40" s="72" t="s">
        <v>100</v>
      </c>
      <c r="D40" s="66"/>
      <c r="E40" s="66"/>
      <c r="F40" s="66"/>
      <c r="G40" s="66"/>
      <c r="H40" s="66"/>
      <c r="I40" s="66"/>
      <c r="J40" s="66"/>
    </row>
    <row r="41" spans="1:10" s="8" customFormat="1" ht="18.75" customHeight="1">
      <c r="A41" s="73">
        <v>1121300</v>
      </c>
      <c r="B41" s="76" t="s">
        <v>49</v>
      </c>
      <c r="C41" s="72" t="s">
        <v>101</v>
      </c>
      <c r="D41" s="66">
        <v>0</v>
      </c>
      <c r="E41" s="66">
        <v>0</v>
      </c>
      <c r="F41" s="66">
        <v>15</v>
      </c>
      <c r="G41" s="66">
        <v>3.8</v>
      </c>
      <c r="H41" s="66">
        <v>7.5</v>
      </c>
      <c r="I41" s="66">
        <v>15</v>
      </c>
      <c r="J41" s="66">
        <f>F41</f>
        <v>15</v>
      </c>
    </row>
    <row r="42" spans="1:10" s="8" customFormat="1" ht="17.25" customHeight="1">
      <c r="A42" s="73">
        <v>1121400</v>
      </c>
      <c r="B42" s="76" t="s">
        <v>50</v>
      </c>
      <c r="C42" s="72" t="s">
        <v>102</v>
      </c>
      <c r="D42" s="66">
        <v>0</v>
      </c>
      <c r="E42" s="66">
        <v>0</v>
      </c>
      <c r="F42" s="66">
        <v>65</v>
      </c>
      <c r="G42" s="66">
        <v>25</v>
      </c>
      <c r="H42" s="66">
        <v>50</v>
      </c>
      <c r="I42" s="66">
        <v>65</v>
      </c>
      <c r="J42" s="66">
        <f>F42</f>
        <v>65</v>
      </c>
    </row>
    <row r="43" spans="1:10" s="8" customFormat="1" ht="14.25" customHeight="1">
      <c r="A43" s="73">
        <v>1121500</v>
      </c>
      <c r="B43" s="76" t="s">
        <v>51</v>
      </c>
      <c r="C43" s="72" t="s">
        <v>103</v>
      </c>
      <c r="D43" s="66"/>
      <c r="E43" s="66"/>
      <c r="F43" s="66"/>
      <c r="G43" s="66"/>
      <c r="H43" s="66"/>
      <c r="I43" s="66"/>
      <c r="J43" s="66"/>
    </row>
    <row r="44" spans="1:10" s="8" customFormat="1" ht="13.5" customHeight="1">
      <c r="A44" s="73">
        <v>1121600</v>
      </c>
      <c r="B44" s="76" t="s">
        <v>52</v>
      </c>
      <c r="C44" s="72" t="s">
        <v>104</v>
      </c>
      <c r="D44" s="66"/>
      <c r="E44" s="66"/>
      <c r="F44" s="66"/>
      <c r="G44" s="66"/>
      <c r="H44" s="66"/>
      <c r="I44" s="66"/>
      <c r="J44" s="66"/>
    </row>
    <row r="45" spans="1:10" s="8" customFormat="1" ht="17.25" customHeight="1">
      <c r="A45" s="73">
        <v>1121700</v>
      </c>
      <c r="B45" s="76" t="s">
        <v>53</v>
      </c>
      <c r="C45" s="72" t="s">
        <v>105</v>
      </c>
      <c r="D45" s="66"/>
      <c r="E45" s="66"/>
      <c r="F45" s="66"/>
      <c r="G45" s="66"/>
      <c r="H45" s="66"/>
      <c r="I45" s="66"/>
      <c r="J45" s="66"/>
    </row>
    <row r="46" spans="1:10" s="8" customFormat="1" ht="26.25" customHeight="1">
      <c r="A46" s="73">
        <v>1122000</v>
      </c>
      <c r="B46" s="76" t="s">
        <v>93</v>
      </c>
      <c r="C46" s="64" t="s">
        <v>42</v>
      </c>
      <c r="D46" s="66">
        <f>D47</f>
        <v>0</v>
      </c>
      <c r="E46" s="66">
        <f aca="true" t="shared" si="4" ref="E46:J46">E47</f>
        <v>0</v>
      </c>
      <c r="F46" s="66">
        <f t="shared" si="4"/>
        <v>0</v>
      </c>
      <c r="G46" s="66">
        <f t="shared" si="4"/>
        <v>0</v>
      </c>
      <c r="H46" s="66">
        <f t="shared" si="4"/>
        <v>0</v>
      </c>
      <c r="I46" s="66">
        <f t="shared" si="4"/>
        <v>0</v>
      </c>
      <c r="J46" s="66">
        <f t="shared" si="4"/>
        <v>0</v>
      </c>
    </row>
    <row r="47" spans="1:10" s="8" customFormat="1" ht="17.25" customHeight="1">
      <c r="A47" s="73">
        <v>1122100</v>
      </c>
      <c r="B47" s="76" t="s">
        <v>94</v>
      </c>
      <c r="C47" s="72" t="s">
        <v>95</v>
      </c>
      <c r="D47" s="66">
        <v>0</v>
      </c>
      <c r="E47" s="66">
        <v>0</v>
      </c>
      <c r="F47" s="66">
        <f>D47+E47</f>
        <v>0</v>
      </c>
      <c r="G47" s="66">
        <v>0</v>
      </c>
      <c r="H47" s="66">
        <v>0</v>
      </c>
      <c r="I47" s="66">
        <v>0</v>
      </c>
      <c r="J47" s="66">
        <f>F47</f>
        <v>0</v>
      </c>
    </row>
    <row r="48" spans="1:10" s="8" customFormat="1" ht="25.5" customHeight="1">
      <c r="A48" s="60">
        <v>1123000</v>
      </c>
      <c r="B48" s="74" t="s">
        <v>54</v>
      </c>
      <c r="C48" s="64" t="s">
        <v>42</v>
      </c>
      <c r="D48" s="69">
        <f>SUM(D49:D50)</f>
        <v>0</v>
      </c>
      <c r="E48" s="69">
        <f aca="true" t="shared" si="5" ref="E48:J48">SUM(E49:E50)</f>
        <v>0</v>
      </c>
      <c r="F48" s="69">
        <f t="shared" si="5"/>
        <v>0</v>
      </c>
      <c r="G48" s="69">
        <f t="shared" si="5"/>
        <v>0</v>
      </c>
      <c r="H48" s="69">
        <f t="shared" si="5"/>
        <v>0</v>
      </c>
      <c r="I48" s="69">
        <f t="shared" si="5"/>
        <v>0</v>
      </c>
      <c r="J48" s="69">
        <f t="shared" si="5"/>
        <v>0</v>
      </c>
    </row>
    <row r="49" spans="1:10" s="8" customFormat="1" ht="25.5" customHeight="1">
      <c r="A49" s="60">
        <v>1123300</v>
      </c>
      <c r="B49" s="76" t="s">
        <v>96</v>
      </c>
      <c r="C49" s="59" t="s">
        <v>106</v>
      </c>
      <c r="D49" s="69">
        <v>0</v>
      </c>
      <c r="E49" s="69">
        <v>0</v>
      </c>
      <c r="F49" s="66">
        <f>D49+E49</f>
        <v>0</v>
      </c>
      <c r="G49" s="69">
        <v>0</v>
      </c>
      <c r="H49" s="69">
        <v>0</v>
      </c>
      <c r="I49" s="69">
        <v>0</v>
      </c>
      <c r="J49" s="66">
        <f aca="true" t="shared" si="6" ref="J49:J54">F49</f>
        <v>0</v>
      </c>
    </row>
    <row r="50" spans="1:10" s="8" customFormat="1" ht="13.5" customHeight="1">
      <c r="A50" s="60">
        <v>1123800</v>
      </c>
      <c r="B50" s="76" t="s">
        <v>55</v>
      </c>
      <c r="C50" s="72" t="s">
        <v>107</v>
      </c>
      <c r="D50" s="66">
        <v>0</v>
      </c>
      <c r="E50" s="66">
        <v>0</v>
      </c>
      <c r="F50" s="66">
        <f aca="true" t="shared" si="7" ref="F50:I54">D50+E50</f>
        <v>0</v>
      </c>
      <c r="G50" s="66">
        <f t="shared" si="7"/>
        <v>0</v>
      </c>
      <c r="H50" s="66">
        <f t="shared" si="7"/>
        <v>0</v>
      </c>
      <c r="I50" s="66">
        <f t="shared" si="7"/>
        <v>0</v>
      </c>
      <c r="J50" s="66">
        <f t="shared" si="6"/>
        <v>0</v>
      </c>
    </row>
    <row r="51" spans="1:10" s="8" customFormat="1" ht="24.75" customHeight="1">
      <c r="A51" s="60">
        <v>1124000</v>
      </c>
      <c r="B51" s="74" t="s">
        <v>56</v>
      </c>
      <c r="C51" s="64" t="s">
        <v>42</v>
      </c>
      <c r="D51" s="66">
        <v>0</v>
      </c>
      <c r="E51" s="66">
        <v>0</v>
      </c>
      <c r="F51" s="66">
        <f t="shared" si="7"/>
        <v>0</v>
      </c>
      <c r="G51" s="66">
        <f t="shared" si="7"/>
        <v>0</v>
      </c>
      <c r="H51" s="66">
        <f t="shared" si="7"/>
        <v>0</v>
      </c>
      <c r="I51" s="66">
        <f t="shared" si="7"/>
        <v>0</v>
      </c>
      <c r="J51" s="66">
        <f t="shared" si="6"/>
        <v>0</v>
      </c>
    </row>
    <row r="52" spans="1:10" s="8" customFormat="1" ht="24.75" customHeight="1">
      <c r="A52" s="60">
        <v>1124100</v>
      </c>
      <c r="B52" s="76" t="s">
        <v>57</v>
      </c>
      <c r="C52" s="72" t="s">
        <v>108</v>
      </c>
      <c r="D52" s="66">
        <v>0</v>
      </c>
      <c r="E52" s="66">
        <v>0</v>
      </c>
      <c r="F52" s="66">
        <f t="shared" si="7"/>
        <v>0</v>
      </c>
      <c r="G52" s="66">
        <f t="shared" si="7"/>
        <v>0</v>
      </c>
      <c r="H52" s="66">
        <f t="shared" si="7"/>
        <v>0</v>
      </c>
      <c r="I52" s="66">
        <f t="shared" si="7"/>
        <v>0</v>
      </c>
      <c r="J52" s="66">
        <f t="shared" si="6"/>
        <v>0</v>
      </c>
    </row>
    <row r="53" spans="1:10" s="8" customFormat="1" ht="24.75" customHeight="1">
      <c r="A53" s="60">
        <v>1125000</v>
      </c>
      <c r="B53" s="74" t="s">
        <v>58</v>
      </c>
      <c r="C53" s="64" t="s">
        <v>42</v>
      </c>
      <c r="D53" s="66">
        <v>0</v>
      </c>
      <c r="E53" s="66">
        <v>0</v>
      </c>
      <c r="F53" s="66">
        <f t="shared" si="7"/>
        <v>0</v>
      </c>
      <c r="G53" s="66">
        <f t="shared" si="7"/>
        <v>0</v>
      </c>
      <c r="H53" s="66">
        <f t="shared" si="7"/>
        <v>0</v>
      </c>
      <c r="I53" s="66">
        <f t="shared" si="7"/>
        <v>0</v>
      </c>
      <c r="J53" s="66">
        <f t="shared" si="6"/>
        <v>0</v>
      </c>
    </row>
    <row r="54" spans="1:10" s="8" customFormat="1" ht="24.75" customHeight="1">
      <c r="A54" s="60">
        <v>1125200</v>
      </c>
      <c r="B54" s="76" t="s">
        <v>59</v>
      </c>
      <c r="C54" s="72" t="s">
        <v>109</v>
      </c>
      <c r="D54" s="66">
        <v>0</v>
      </c>
      <c r="E54" s="66">
        <v>0</v>
      </c>
      <c r="F54" s="66">
        <f t="shared" si="7"/>
        <v>0</v>
      </c>
      <c r="G54" s="66">
        <f t="shared" si="7"/>
        <v>0</v>
      </c>
      <c r="H54" s="66">
        <f t="shared" si="7"/>
        <v>0</v>
      </c>
      <c r="I54" s="66">
        <f t="shared" si="7"/>
        <v>0</v>
      </c>
      <c r="J54" s="66">
        <f t="shared" si="6"/>
        <v>0</v>
      </c>
    </row>
    <row r="55" spans="1:10" s="8" customFormat="1" ht="24.75" customHeight="1">
      <c r="A55" s="60">
        <v>1126000</v>
      </c>
      <c r="B55" s="74" t="s">
        <v>60</v>
      </c>
      <c r="C55" s="64" t="s">
        <v>42</v>
      </c>
      <c r="D55" s="66">
        <f aca="true" t="shared" si="8" ref="D55:J55">SUM(D56:D58)</f>
        <v>0</v>
      </c>
      <c r="E55" s="66">
        <f t="shared" si="8"/>
        <v>0</v>
      </c>
      <c r="F55" s="66">
        <f t="shared" si="8"/>
        <v>177</v>
      </c>
      <c r="G55" s="66">
        <f t="shared" si="8"/>
        <v>115</v>
      </c>
      <c r="H55" s="66">
        <f t="shared" si="8"/>
        <v>177</v>
      </c>
      <c r="I55" s="66">
        <f t="shared" si="8"/>
        <v>177</v>
      </c>
      <c r="J55" s="66">
        <f t="shared" si="8"/>
        <v>177</v>
      </c>
    </row>
    <row r="56" spans="1:10" s="8" customFormat="1" ht="24.75" customHeight="1">
      <c r="A56" s="60">
        <v>1126100</v>
      </c>
      <c r="B56" s="76" t="s">
        <v>61</v>
      </c>
      <c r="C56" s="72" t="s">
        <v>110</v>
      </c>
      <c r="D56" s="66">
        <v>0</v>
      </c>
      <c r="E56" s="66">
        <v>0</v>
      </c>
      <c r="F56" s="66">
        <v>162</v>
      </c>
      <c r="G56" s="66">
        <v>100</v>
      </c>
      <c r="H56" s="66">
        <v>162</v>
      </c>
      <c r="I56" s="66">
        <v>162</v>
      </c>
      <c r="J56" s="66">
        <f>F56</f>
        <v>162</v>
      </c>
    </row>
    <row r="57" spans="1:10" s="8" customFormat="1" ht="24.75" customHeight="1">
      <c r="A57" s="73">
        <v>1126700</v>
      </c>
      <c r="B57" s="78" t="s">
        <v>62</v>
      </c>
      <c r="C57" s="72" t="s">
        <v>111</v>
      </c>
      <c r="D57" s="66">
        <v>0</v>
      </c>
      <c r="E57" s="66">
        <v>0</v>
      </c>
      <c r="F57" s="66">
        <v>15</v>
      </c>
      <c r="G57" s="66">
        <v>15</v>
      </c>
      <c r="H57" s="66">
        <v>15</v>
      </c>
      <c r="I57" s="66">
        <v>15</v>
      </c>
      <c r="J57" s="66">
        <f>F57</f>
        <v>15</v>
      </c>
    </row>
    <row r="58" spans="1:10" s="8" customFormat="1" ht="16.5" customHeight="1">
      <c r="A58" s="73">
        <v>1126800</v>
      </c>
      <c r="B58" s="78" t="s">
        <v>63</v>
      </c>
      <c r="C58" s="72" t="s">
        <v>112</v>
      </c>
      <c r="D58" s="66">
        <v>0</v>
      </c>
      <c r="E58" s="66">
        <v>0</v>
      </c>
      <c r="F58" s="66">
        <f>D58+E58</f>
        <v>0</v>
      </c>
      <c r="G58" s="66">
        <v>0</v>
      </c>
      <c r="H58" s="66">
        <v>0</v>
      </c>
      <c r="I58" s="66">
        <f>G58+H58</f>
        <v>0</v>
      </c>
      <c r="J58" s="66">
        <f>F555</f>
        <v>0</v>
      </c>
    </row>
    <row r="59" spans="1:10" s="8" customFormat="1" ht="21.75" customHeight="1">
      <c r="A59" s="88">
        <v>1172000</v>
      </c>
      <c r="B59" s="89" t="s">
        <v>91</v>
      </c>
      <c r="C59" s="90" t="s">
        <v>42</v>
      </c>
      <c r="D59" s="91">
        <f>SUM(D60:D61)</f>
        <v>0</v>
      </c>
      <c r="E59" s="91">
        <f>SUM(E60:E61)</f>
        <v>0</v>
      </c>
      <c r="F59" s="91">
        <f>F60</f>
        <v>3</v>
      </c>
      <c r="G59" s="91">
        <f>G60</f>
        <v>3</v>
      </c>
      <c r="H59" s="91">
        <f>H60</f>
        <v>3</v>
      </c>
      <c r="I59" s="91">
        <f>I60</f>
        <v>3</v>
      </c>
      <c r="J59" s="91">
        <f>F59</f>
        <v>3</v>
      </c>
    </row>
    <row r="60" spans="1:10" s="8" customFormat="1" ht="16.5" customHeight="1">
      <c r="A60" s="88">
        <v>1172300</v>
      </c>
      <c r="B60" s="93" t="s">
        <v>92</v>
      </c>
      <c r="C60" s="92" t="s">
        <v>113</v>
      </c>
      <c r="D60" s="91">
        <v>0</v>
      </c>
      <c r="E60" s="91">
        <v>0</v>
      </c>
      <c r="F60" s="91">
        <v>3</v>
      </c>
      <c r="G60" s="91">
        <v>3</v>
      </c>
      <c r="H60" s="91">
        <v>3</v>
      </c>
      <c r="I60" s="91">
        <v>3</v>
      </c>
      <c r="J60" s="91">
        <f>F60</f>
        <v>3</v>
      </c>
    </row>
    <row r="61" spans="1:10" ht="17.25" customHeight="1">
      <c r="A61" s="84">
        <v>1000000</v>
      </c>
      <c r="B61" s="85" t="s">
        <v>64</v>
      </c>
      <c r="C61" s="86" t="s">
        <v>42</v>
      </c>
      <c r="D61" s="87">
        <f aca="true" t="shared" si="9" ref="D61:J61">D32</f>
        <v>0</v>
      </c>
      <c r="E61" s="87">
        <f t="shared" si="9"/>
        <v>0</v>
      </c>
      <c r="F61" s="87">
        <f t="shared" si="9"/>
        <v>13000</v>
      </c>
      <c r="G61" s="87">
        <f t="shared" si="9"/>
        <v>4916.8</v>
      </c>
      <c r="H61" s="87">
        <f t="shared" si="9"/>
        <v>9947.5</v>
      </c>
      <c r="I61" s="87">
        <f t="shared" si="9"/>
        <v>13000</v>
      </c>
      <c r="J61" s="87">
        <f t="shared" si="9"/>
        <v>13000</v>
      </c>
    </row>
    <row r="62" spans="1:10" ht="14.25" customHeight="1">
      <c r="A62" s="127" t="s">
        <v>161</v>
      </c>
      <c r="B62" s="127"/>
      <c r="C62" s="127"/>
      <c r="D62" s="127"/>
      <c r="E62" s="127"/>
      <c r="F62" s="127"/>
      <c r="G62" s="127"/>
      <c r="H62" s="127"/>
      <c r="I62" s="127"/>
      <c r="J62" s="127"/>
    </row>
    <row r="63" spans="1:10" ht="24.75" customHeight="1">
      <c r="A63" s="79"/>
      <c r="B63" s="79"/>
      <c r="C63" s="80"/>
      <c r="D63" s="79"/>
      <c r="E63" s="79" t="s">
        <v>78</v>
      </c>
      <c r="F63" s="79"/>
      <c r="G63" s="81" t="s">
        <v>87</v>
      </c>
      <c r="I63" s="79"/>
      <c r="J63" s="79"/>
    </row>
    <row r="64" spans="1:10" ht="12" customHeight="1">
      <c r="A64" s="82" t="s">
        <v>74</v>
      </c>
      <c r="B64" s="80" t="s">
        <v>86</v>
      </c>
      <c r="C64" s="82"/>
      <c r="E64" s="82" t="s">
        <v>65</v>
      </c>
      <c r="G64" s="82" t="s">
        <v>66</v>
      </c>
      <c r="J64" s="82"/>
    </row>
    <row r="65" spans="1:10" ht="24.75" customHeight="1">
      <c r="A65" s="83" t="s">
        <v>8</v>
      </c>
      <c r="B65" s="83"/>
      <c r="C65" s="80"/>
      <c r="D65" s="83"/>
      <c r="E65" s="83"/>
      <c r="F65" s="83"/>
      <c r="G65" s="83"/>
      <c r="H65" s="83"/>
      <c r="I65" s="83"/>
      <c r="J65" s="83"/>
    </row>
    <row r="66" spans="1:10" ht="24.75" customHeight="1">
      <c r="A66" s="79"/>
      <c r="B66" s="79"/>
      <c r="C66" s="80"/>
      <c r="D66" s="79"/>
      <c r="E66" s="79" t="s">
        <v>78</v>
      </c>
      <c r="F66" s="79"/>
      <c r="G66" s="81" t="s">
        <v>89</v>
      </c>
      <c r="H66" s="79"/>
      <c r="I66" s="79"/>
      <c r="J66" s="79"/>
    </row>
    <row r="67" spans="1:10" ht="24.75" customHeight="1">
      <c r="A67" s="82" t="s">
        <v>75</v>
      </c>
      <c r="B67" s="80" t="s">
        <v>67</v>
      </c>
      <c r="C67" s="6"/>
      <c r="E67" s="82" t="s">
        <v>65</v>
      </c>
      <c r="G67" s="82" t="s">
        <v>66</v>
      </c>
      <c r="J67" s="82"/>
    </row>
    <row r="68" spans="1:7" ht="24.75" customHeight="1">
      <c r="A68" s="15"/>
      <c r="B68" s="14"/>
      <c r="D68" s="15"/>
      <c r="E68" s="15"/>
      <c r="F68" s="15"/>
      <c r="G68" s="15"/>
    </row>
    <row r="69" spans="1:7" ht="24.75" customHeight="1">
      <c r="A69" s="15"/>
      <c r="B69" s="14"/>
      <c r="D69" s="15"/>
      <c r="E69" s="15"/>
      <c r="F69" s="15"/>
      <c r="G69" s="15"/>
    </row>
    <row r="70" spans="1:7" ht="24.75" customHeight="1">
      <c r="A70" s="15"/>
      <c r="B70" s="14"/>
      <c r="D70" s="15"/>
      <c r="E70" s="15"/>
      <c r="F70" s="15"/>
      <c r="G70" s="15"/>
    </row>
    <row r="71" spans="1:7" ht="24.75" customHeight="1">
      <c r="A71" s="15"/>
      <c r="B71" s="14"/>
      <c r="D71" s="15"/>
      <c r="E71" s="15"/>
      <c r="F71" s="15"/>
      <c r="G71" s="15"/>
    </row>
    <row r="72" spans="1:7" ht="24.75" customHeight="1">
      <c r="A72" s="15"/>
      <c r="B72" s="14"/>
      <c r="D72" s="15"/>
      <c r="E72" s="15"/>
      <c r="F72" s="15"/>
      <c r="G72" s="15"/>
    </row>
  </sheetData>
  <sheetProtection/>
  <mergeCells count="4">
    <mergeCell ref="A10:E10"/>
    <mergeCell ref="A62:J62"/>
    <mergeCell ref="G29:J29"/>
    <mergeCell ref="F29:F30"/>
  </mergeCells>
  <printOptions/>
  <pageMargins left="0.23" right="0.16" top="0.17" bottom="0.17" header="0.11811023622047245" footer="0.11811023622047245"/>
  <pageSetup firstPageNumber="2" useFirstPageNumber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2"/>
  <sheetViews>
    <sheetView zoomScalePageLayoutView="0" workbookViewId="0" topLeftCell="A1">
      <selection activeCell="G36" sqref="G36"/>
    </sheetView>
  </sheetViews>
  <sheetFormatPr defaultColWidth="9.00390625" defaultRowHeight="12.75"/>
  <cols>
    <col min="1" max="1" width="13.25390625" style="0" customWidth="1"/>
    <col min="2" max="2" width="4.375" style="0" customWidth="1"/>
    <col min="3" max="3" width="2.75390625" style="0" customWidth="1"/>
    <col min="4" max="4" width="8.875" style="0" customWidth="1"/>
    <col min="5" max="5" width="10.75390625" style="0" customWidth="1"/>
    <col min="9" max="9" width="10.625" style="0" customWidth="1"/>
    <col min="11" max="11" width="8.125" style="0" customWidth="1"/>
    <col min="12" max="12" width="11.375" style="0" customWidth="1"/>
    <col min="16" max="16" width="9.625" style="0" customWidth="1"/>
  </cols>
  <sheetData>
    <row r="1" spans="1:33" ht="21.75" customHeight="1">
      <c r="A1" s="95"/>
      <c r="B1" s="95"/>
      <c r="C1" s="95"/>
      <c r="D1" s="95"/>
      <c r="E1" s="95"/>
      <c r="F1" s="95"/>
      <c r="G1" s="95"/>
      <c r="H1" s="95"/>
      <c r="I1" s="95"/>
      <c r="J1" s="142" t="s">
        <v>114</v>
      </c>
      <c r="K1" s="143"/>
      <c r="L1" s="143"/>
      <c r="M1" s="143"/>
      <c r="N1" s="143"/>
      <c r="O1" s="143"/>
      <c r="P1" s="143"/>
      <c r="R1" s="144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16" ht="12.75">
      <c r="A2" s="96"/>
      <c r="B2" s="96"/>
      <c r="C2" s="96"/>
      <c r="D2" s="96"/>
      <c r="E2" s="97"/>
      <c r="F2" s="97"/>
      <c r="G2" s="97"/>
      <c r="H2" s="97"/>
      <c r="I2" s="97"/>
      <c r="J2" s="143"/>
      <c r="K2" s="143"/>
      <c r="L2" s="143"/>
      <c r="M2" s="143"/>
      <c r="N2" s="143"/>
      <c r="O2" s="143"/>
      <c r="P2" s="143"/>
    </row>
    <row r="3" spans="1:15" ht="18.75" customHeight="1">
      <c r="A3" s="98"/>
      <c r="B3" s="95" t="s">
        <v>115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ht="15" customHeight="1">
      <c r="A4" s="98" t="s">
        <v>116</v>
      </c>
      <c r="B4" s="95"/>
      <c r="C4" s="95"/>
      <c r="D4" s="98"/>
      <c r="E4" s="95"/>
      <c r="F4" s="95"/>
      <c r="G4" s="95"/>
      <c r="H4" s="95"/>
      <c r="I4" s="145" t="s">
        <v>117</v>
      </c>
      <c r="J4" s="145"/>
      <c r="K4" s="145"/>
      <c r="L4" s="145"/>
      <c r="M4" s="146" t="s">
        <v>118</v>
      </c>
      <c r="N4" s="146"/>
      <c r="O4" s="146"/>
    </row>
    <row r="5" spans="1:15" ht="13.5" thickBot="1">
      <c r="A5" s="147" t="s">
        <v>119</v>
      </c>
      <c r="B5" s="147"/>
      <c r="C5" s="147"/>
      <c r="D5" s="147"/>
      <c r="E5" s="147"/>
      <c r="F5" s="147"/>
      <c r="G5" s="96"/>
      <c r="H5" s="96"/>
      <c r="I5" s="145"/>
      <c r="J5" s="145"/>
      <c r="K5" s="145"/>
      <c r="L5" s="145"/>
      <c r="M5" s="95"/>
      <c r="N5" s="95"/>
      <c r="O5" s="95"/>
    </row>
    <row r="6" spans="1:15" ht="13.5" thickBot="1">
      <c r="A6" s="99">
        <v>9</v>
      </c>
      <c r="B6" s="100">
        <v>5</v>
      </c>
      <c r="C6" s="100">
        <v>1</v>
      </c>
      <c r="D6" s="100">
        <v>51</v>
      </c>
      <c r="E6" s="100">
        <v>207005</v>
      </c>
      <c r="F6" s="95"/>
      <c r="G6" s="95"/>
      <c r="H6" s="95"/>
      <c r="I6" s="145" t="s">
        <v>120</v>
      </c>
      <c r="J6" s="145"/>
      <c r="K6" s="145"/>
      <c r="L6" s="145"/>
      <c r="M6" s="95"/>
      <c r="N6" s="95"/>
      <c r="O6" s="95"/>
    </row>
    <row r="7" spans="1:16" ht="11.25" customHeight="1">
      <c r="A7" s="101"/>
      <c r="B7" s="101"/>
      <c r="C7" s="101"/>
      <c r="D7" s="101"/>
      <c r="E7" s="101"/>
      <c r="F7" s="101"/>
      <c r="G7" s="101"/>
      <c r="H7" s="101"/>
      <c r="I7" s="145"/>
      <c r="J7" s="145"/>
      <c r="K7" s="145"/>
      <c r="L7" s="145"/>
      <c r="M7" s="148" t="s">
        <v>121</v>
      </c>
      <c r="N7" s="148"/>
      <c r="O7" s="148"/>
      <c r="P7" s="102"/>
    </row>
    <row r="8" ht="1.5" customHeight="1" hidden="1">
      <c r="A8" s="103"/>
    </row>
    <row r="9" ht="15.75" hidden="1">
      <c r="A9" s="104" t="s">
        <v>122</v>
      </c>
    </row>
    <row r="10" spans="1:9" ht="15">
      <c r="A10" s="105" t="s">
        <v>123</v>
      </c>
      <c r="I10" s="106"/>
    </row>
    <row r="11" ht="3" customHeight="1" thickBot="1">
      <c r="A11" s="107"/>
    </row>
    <row r="12" spans="1:16" ht="22.5" customHeight="1">
      <c r="A12" s="138" t="s">
        <v>124</v>
      </c>
      <c r="B12" s="140" t="s">
        <v>125</v>
      </c>
      <c r="C12" s="140"/>
      <c r="D12" s="141" t="s">
        <v>126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</row>
    <row r="13" spans="1:16" ht="20.25" customHeight="1" thickBot="1">
      <c r="A13" s="139"/>
      <c r="B13" s="140"/>
      <c r="C13" s="140"/>
      <c r="D13" s="141" t="s">
        <v>127</v>
      </c>
      <c r="E13" s="141"/>
      <c r="F13" s="141"/>
      <c r="G13" s="141" t="s">
        <v>128</v>
      </c>
      <c r="H13" s="141"/>
      <c r="I13" s="141"/>
      <c r="J13" s="141" t="s">
        <v>129</v>
      </c>
      <c r="K13" s="141"/>
      <c r="L13" s="141"/>
      <c r="M13" s="141" t="s">
        <v>130</v>
      </c>
      <c r="N13" s="141"/>
      <c r="O13" s="141"/>
      <c r="P13" s="108" t="s">
        <v>131</v>
      </c>
    </row>
    <row r="14" spans="1:16" ht="23.25" thickBot="1">
      <c r="A14" s="109"/>
      <c r="B14" s="135"/>
      <c r="C14" s="135"/>
      <c r="D14" s="110" t="s">
        <v>132</v>
      </c>
      <c r="E14" s="110" t="s">
        <v>133</v>
      </c>
      <c r="F14" s="110" t="s">
        <v>134</v>
      </c>
      <c r="G14" s="110" t="s">
        <v>135</v>
      </c>
      <c r="H14" s="110" t="s">
        <v>136</v>
      </c>
      <c r="I14" s="110" t="s">
        <v>137</v>
      </c>
      <c r="J14" s="110" t="s">
        <v>138</v>
      </c>
      <c r="K14" s="110" t="s">
        <v>139</v>
      </c>
      <c r="L14" s="110" t="s">
        <v>140</v>
      </c>
      <c r="M14" s="110" t="s">
        <v>141</v>
      </c>
      <c r="N14" s="110" t="s">
        <v>142</v>
      </c>
      <c r="O14" s="110" t="s">
        <v>143</v>
      </c>
      <c r="P14" s="111"/>
    </row>
    <row r="15" spans="1:16" ht="13.5" thickBot="1">
      <c r="A15" s="109">
        <v>1</v>
      </c>
      <c r="B15" s="135">
        <v>2</v>
      </c>
      <c r="C15" s="135"/>
      <c r="D15" s="112">
        <v>3</v>
      </c>
      <c r="E15" s="113">
        <v>4</v>
      </c>
      <c r="F15" s="113">
        <v>5</v>
      </c>
      <c r="G15" s="113">
        <v>6</v>
      </c>
      <c r="H15" s="111">
        <v>7</v>
      </c>
      <c r="I15" s="113">
        <v>8</v>
      </c>
      <c r="J15" s="113">
        <v>9</v>
      </c>
      <c r="K15" s="113">
        <v>10</v>
      </c>
      <c r="L15" s="113">
        <v>11</v>
      </c>
      <c r="M15" s="113">
        <v>12</v>
      </c>
      <c r="N15" s="111">
        <v>13</v>
      </c>
      <c r="O15" s="111">
        <v>14</v>
      </c>
      <c r="P15" s="111">
        <v>15</v>
      </c>
    </row>
    <row r="16" spans="1:16" ht="18.75" thickBot="1">
      <c r="A16" s="114" t="s">
        <v>144</v>
      </c>
      <c r="B16" s="130">
        <v>4111</v>
      </c>
      <c r="C16" s="130"/>
      <c r="D16" s="115">
        <v>4770</v>
      </c>
      <c r="E16" s="115">
        <v>4770</v>
      </c>
      <c r="F16" s="115">
        <v>4770</v>
      </c>
      <c r="G16" s="115">
        <v>9710</v>
      </c>
      <c r="H16" s="115">
        <v>9710</v>
      </c>
      <c r="I16" s="115">
        <v>9710</v>
      </c>
      <c r="J16" s="116">
        <v>12740</v>
      </c>
      <c r="K16" s="116">
        <v>12740</v>
      </c>
      <c r="L16" s="116">
        <v>12740</v>
      </c>
      <c r="M16" s="116">
        <v>12740</v>
      </c>
      <c r="N16" s="116">
        <v>12740</v>
      </c>
      <c r="O16" s="116">
        <v>12740</v>
      </c>
      <c r="P16" s="116">
        <f>O16</f>
        <v>12740</v>
      </c>
    </row>
    <row r="17" spans="1:16" ht="36.75" thickBot="1">
      <c r="A17" s="114" t="s">
        <v>145</v>
      </c>
      <c r="B17" s="136">
        <v>4112</v>
      </c>
      <c r="C17" s="137"/>
      <c r="D17" s="115">
        <v>0</v>
      </c>
      <c r="E17" s="115">
        <v>0</v>
      </c>
      <c r="F17" s="115">
        <v>0</v>
      </c>
      <c r="G17" s="115">
        <v>0</v>
      </c>
      <c r="H17" s="115">
        <v>0</v>
      </c>
      <c r="I17" s="115">
        <v>0</v>
      </c>
      <c r="J17" s="115">
        <v>0</v>
      </c>
      <c r="K17" s="115">
        <v>0</v>
      </c>
      <c r="L17" s="115">
        <v>0</v>
      </c>
      <c r="M17" s="115">
        <v>0</v>
      </c>
      <c r="N17" s="115">
        <v>0</v>
      </c>
      <c r="O17" s="116">
        <v>0</v>
      </c>
      <c r="P17" s="116">
        <f>O17</f>
        <v>0</v>
      </c>
    </row>
    <row r="18" spans="1:16" ht="18.75" thickBot="1">
      <c r="A18" s="114" t="s">
        <v>146</v>
      </c>
      <c r="B18" s="136">
        <v>4221</v>
      </c>
      <c r="C18" s="137"/>
      <c r="D18" s="115">
        <v>0</v>
      </c>
      <c r="E18" s="115">
        <v>0</v>
      </c>
      <c r="F18" s="115">
        <v>0</v>
      </c>
      <c r="G18" s="115">
        <v>0</v>
      </c>
      <c r="H18" s="115">
        <v>0</v>
      </c>
      <c r="I18" s="115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f aca="true" t="shared" si="0" ref="P18:P23">O18</f>
        <v>0</v>
      </c>
    </row>
    <row r="19" spans="1:16" ht="18.75" thickBot="1">
      <c r="A19" s="114" t="s">
        <v>147</v>
      </c>
      <c r="B19" s="130">
        <v>4213</v>
      </c>
      <c r="C19" s="130"/>
      <c r="D19" s="115">
        <v>3.8</v>
      </c>
      <c r="E19" s="115">
        <v>3.8</v>
      </c>
      <c r="F19" s="115">
        <v>3.8</v>
      </c>
      <c r="G19" s="115">
        <v>7.5</v>
      </c>
      <c r="H19" s="115">
        <v>7.5</v>
      </c>
      <c r="I19" s="115">
        <v>7.5</v>
      </c>
      <c r="J19" s="115">
        <v>15</v>
      </c>
      <c r="K19" s="115">
        <v>15</v>
      </c>
      <c r="L19" s="115">
        <v>15</v>
      </c>
      <c r="M19" s="115">
        <v>15</v>
      </c>
      <c r="N19" s="115">
        <v>15</v>
      </c>
      <c r="O19" s="115">
        <v>15</v>
      </c>
      <c r="P19" s="116">
        <f t="shared" si="0"/>
        <v>15</v>
      </c>
    </row>
    <row r="20" spans="1:16" ht="13.5" thickBot="1">
      <c r="A20" s="117" t="s">
        <v>148</v>
      </c>
      <c r="B20" s="130" t="s">
        <v>102</v>
      </c>
      <c r="C20" s="130"/>
      <c r="D20" s="118">
        <v>25</v>
      </c>
      <c r="E20" s="118">
        <v>25</v>
      </c>
      <c r="F20" s="118">
        <v>25</v>
      </c>
      <c r="G20" s="118">
        <v>50</v>
      </c>
      <c r="H20" s="118">
        <v>50</v>
      </c>
      <c r="I20" s="118">
        <v>50</v>
      </c>
      <c r="J20" s="118">
        <v>65</v>
      </c>
      <c r="K20" s="118">
        <v>65</v>
      </c>
      <c r="L20" s="118">
        <v>65</v>
      </c>
      <c r="M20" s="118">
        <v>65</v>
      </c>
      <c r="N20" s="118">
        <v>65</v>
      </c>
      <c r="O20" s="118">
        <v>65</v>
      </c>
      <c r="P20" s="116">
        <f t="shared" si="0"/>
        <v>65</v>
      </c>
    </row>
    <row r="21" spans="1:16" ht="18.75" thickBot="1">
      <c r="A21" s="117" t="s">
        <v>149</v>
      </c>
      <c r="B21" s="130">
        <v>4261</v>
      </c>
      <c r="C21" s="130"/>
      <c r="D21" s="118">
        <v>100</v>
      </c>
      <c r="E21" s="118">
        <v>100</v>
      </c>
      <c r="F21" s="118">
        <v>100</v>
      </c>
      <c r="G21" s="118">
        <v>162</v>
      </c>
      <c r="H21" s="118">
        <v>162</v>
      </c>
      <c r="I21" s="118">
        <v>162</v>
      </c>
      <c r="J21" s="118">
        <v>162</v>
      </c>
      <c r="K21" s="118">
        <v>162</v>
      </c>
      <c r="L21" s="118">
        <v>162</v>
      </c>
      <c r="M21" s="118">
        <v>162</v>
      </c>
      <c r="N21" s="118">
        <v>162</v>
      </c>
      <c r="O21" s="118">
        <v>162</v>
      </c>
      <c r="P21" s="116">
        <f t="shared" si="0"/>
        <v>162</v>
      </c>
    </row>
    <row r="22" spans="1:16" ht="18.75" thickBot="1">
      <c r="A22" s="117" t="s">
        <v>150</v>
      </c>
      <c r="B22" s="130">
        <v>4267</v>
      </c>
      <c r="C22" s="130"/>
      <c r="D22" s="118">
        <v>15</v>
      </c>
      <c r="E22" s="118">
        <v>15</v>
      </c>
      <c r="F22" s="118">
        <v>15</v>
      </c>
      <c r="G22" s="118">
        <v>15</v>
      </c>
      <c r="H22" s="118">
        <v>15</v>
      </c>
      <c r="I22" s="118">
        <v>15</v>
      </c>
      <c r="J22" s="118">
        <v>15</v>
      </c>
      <c r="K22" s="118">
        <v>15</v>
      </c>
      <c r="L22" s="118">
        <v>15</v>
      </c>
      <c r="M22" s="118">
        <v>15</v>
      </c>
      <c r="N22" s="118">
        <v>15</v>
      </c>
      <c r="O22" s="118">
        <v>15</v>
      </c>
      <c r="P22" s="118">
        <v>15</v>
      </c>
    </row>
    <row r="23" spans="1:16" ht="18">
      <c r="A23" s="119" t="s">
        <v>151</v>
      </c>
      <c r="B23" s="131">
        <v>4823</v>
      </c>
      <c r="C23" s="131"/>
      <c r="D23" s="120">
        <v>3</v>
      </c>
      <c r="E23" s="120">
        <v>3</v>
      </c>
      <c r="F23" s="120">
        <v>3</v>
      </c>
      <c r="G23" s="120">
        <v>3</v>
      </c>
      <c r="H23" s="120">
        <v>3</v>
      </c>
      <c r="I23" s="120">
        <v>3</v>
      </c>
      <c r="J23" s="120">
        <v>3</v>
      </c>
      <c r="K23" s="120">
        <v>3</v>
      </c>
      <c r="L23" s="120">
        <v>3</v>
      </c>
      <c r="M23" s="120">
        <v>3</v>
      </c>
      <c r="N23" s="120">
        <v>3</v>
      </c>
      <c r="O23" s="120">
        <v>3</v>
      </c>
      <c r="P23" s="116">
        <f t="shared" si="0"/>
        <v>3</v>
      </c>
    </row>
    <row r="24" spans="1:16" ht="12.75">
      <c r="A24" s="132" t="s">
        <v>152</v>
      </c>
      <c r="B24" s="133"/>
      <c r="C24" s="134"/>
      <c r="D24" s="121">
        <f>SUM(D16:D23)</f>
        <v>4916.8</v>
      </c>
      <c r="E24" s="121">
        <f aca="true" t="shared" si="1" ref="E24:P24">SUM(E16:E23)</f>
        <v>4916.8</v>
      </c>
      <c r="F24" s="121">
        <f t="shared" si="1"/>
        <v>4916.8</v>
      </c>
      <c r="G24" s="121">
        <f t="shared" si="1"/>
        <v>9947.5</v>
      </c>
      <c r="H24" s="121">
        <f t="shared" si="1"/>
        <v>9947.5</v>
      </c>
      <c r="I24" s="121">
        <f t="shared" si="1"/>
        <v>9947.5</v>
      </c>
      <c r="J24" s="121">
        <f t="shared" si="1"/>
        <v>13000</v>
      </c>
      <c r="K24" s="121">
        <f t="shared" si="1"/>
        <v>13000</v>
      </c>
      <c r="L24" s="121">
        <f t="shared" si="1"/>
        <v>13000</v>
      </c>
      <c r="M24" s="121">
        <f t="shared" si="1"/>
        <v>13000</v>
      </c>
      <c r="N24" s="121">
        <f t="shared" si="1"/>
        <v>13000</v>
      </c>
      <c r="O24" s="121">
        <f t="shared" si="1"/>
        <v>13000</v>
      </c>
      <c r="P24" s="121">
        <f t="shared" si="1"/>
        <v>13000</v>
      </c>
    </row>
    <row r="25" spans="1:16" ht="12.75">
      <c r="A25" s="122" t="s">
        <v>153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</row>
    <row r="26" spans="1:16" ht="12.75">
      <c r="A26" s="123" t="s">
        <v>154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</row>
    <row r="27" spans="1:16" ht="12.75">
      <c r="A27" s="123" t="s">
        <v>155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</row>
    <row r="28" spans="1:16" ht="12.75">
      <c r="A28" s="123" t="s">
        <v>156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</row>
    <row r="29" spans="1:16" ht="12.75">
      <c r="A29" s="123" t="s">
        <v>157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</row>
    <row r="30" spans="1:16" ht="12.75">
      <c r="A30" s="124" t="s">
        <v>158</v>
      </c>
      <c r="B30" s="124" t="s">
        <v>159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</row>
    <row r="31" spans="1:16" ht="12.75">
      <c r="A31" s="125" t="s">
        <v>160</v>
      </c>
      <c r="B31" s="125"/>
      <c r="C31" s="125"/>
      <c r="D31" s="125"/>
      <c r="E31" s="125"/>
      <c r="F31" s="125"/>
      <c r="G31" s="125"/>
      <c r="H31" s="95"/>
      <c r="I31" s="95"/>
      <c r="J31" s="95"/>
      <c r="K31" s="95"/>
      <c r="L31" s="95"/>
      <c r="M31" s="95"/>
      <c r="N31" s="95"/>
      <c r="O31" s="95"/>
      <c r="P31" s="95"/>
    </row>
    <row r="32" spans="1:16" ht="12.75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</row>
  </sheetData>
  <sheetProtection/>
  <mergeCells count="25">
    <mergeCell ref="J1:P2"/>
    <mergeCell ref="R1:AG1"/>
    <mergeCell ref="I4:L5"/>
    <mergeCell ref="M4:O4"/>
    <mergeCell ref="A5:F5"/>
    <mergeCell ref="I6:L7"/>
    <mergeCell ref="M7:O7"/>
    <mergeCell ref="B19:C19"/>
    <mergeCell ref="A12:A13"/>
    <mergeCell ref="B12:C13"/>
    <mergeCell ref="D12:P12"/>
    <mergeCell ref="D13:F13"/>
    <mergeCell ref="G13:I13"/>
    <mergeCell ref="J13:L13"/>
    <mergeCell ref="M13:O13"/>
    <mergeCell ref="B20:C20"/>
    <mergeCell ref="B21:C21"/>
    <mergeCell ref="B22:C22"/>
    <mergeCell ref="B23:C23"/>
    <mergeCell ref="A24:C24"/>
    <mergeCell ref="B14:C14"/>
    <mergeCell ref="B15:C15"/>
    <mergeCell ref="B16:C16"/>
    <mergeCell ref="B17:C17"/>
    <mergeCell ref="B18:C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Hashvapah</cp:lastModifiedBy>
  <cp:lastPrinted>2019-12-16T07:02:31Z</cp:lastPrinted>
  <dcterms:created xsi:type="dcterms:W3CDTF">2009-01-14T11:32:43Z</dcterms:created>
  <dcterms:modified xsi:type="dcterms:W3CDTF">2020-01-29T06:26:22Z</dcterms:modified>
  <cp:category/>
  <cp:version/>
  <cp:contentType/>
  <cp:contentStatus/>
</cp:coreProperties>
</file>